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230" yWindow="-45" windowWidth="6195" windowHeight="10860"/>
  </bookViews>
  <sheets>
    <sheet name="495(150회)" sheetId="3" r:id="rId1"/>
  </sheets>
  <calcPr calcId="144525"/>
</workbook>
</file>

<file path=xl/calcChain.xml><?xml version="1.0" encoding="utf-8"?>
<calcChain xmlns="http://schemas.openxmlformats.org/spreadsheetml/2006/main">
  <c r="O54" i="3" l="1"/>
  <c r="O2" i="3"/>
  <c r="AB105" i="3" l="1"/>
  <c r="Y105" i="3"/>
  <c r="Z105" i="3" s="1"/>
  <c r="AA105" i="3" s="1"/>
  <c r="U105" i="3"/>
  <c r="R105" i="3"/>
  <c r="S105" i="3" s="1"/>
  <c r="H105" i="3"/>
  <c r="AB104" i="3"/>
  <c r="Y104" i="3"/>
  <c r="Z104" i="3" s="1"/>
  <c r="AA104" i="3" s="1"/>
  <c r="U104" i="3"/>
  <c r="R104" i="3"/>
  <c r="S104" i="3" s="1"/>
  <c r="H104" i="3"/>
  <c r="AB103" i="3"/>
  <c r="Y103" i="3"/>
  <c r="Z103" i="3" s="1"/>
  <c r="AA103" i="3" s="1"/>
  <c r="U103" i="3"/>
  <c r="R103" i="3"/>
  <c r="S103" i="3" s="1"/>
  <c r="H103" i="3"/>
  <c r="AB102" i="3"/>
  <c r="Y102" i="3"/>
  <c r="Z102" i="3" s="1"/>
  <c r="AA102" i="3" s="1"/>
  <c r="U102" i="3"/>
  <c r="S102" i="3"/>
  <c r="R102" i="3"/>
  <c r="H102" i="3"/>
  <c r="AB101" i="3"/>
  <c r="Z101" i="3"/>
  <c r="AA101" i="3" s="1"/>
  <c r="Y101" i="3"/>
  <c r="U101" i="3"/>
  <c r="R101" i="3"/>
  <c r="H101" i="3"/>
  <c r="AB100" i="3"/>
  <c r="Y100" i="3"/>
  <c r="Z100" i="3" s="1"/>
  <c r="AA100" i="3" s="1"/>
  <c r="U100" i="3"/>
  <c r="S100" i="3"/>
  <c r="R100" i="3"/>
  <c r="H100" i="3"/>
  <c r="AB99" i="3"/>
  <c r="Z99" i="3"/>
  <c r="AA99" i="3" s="1"/>
  <c r="Y99" i="3"/>
  <c r="U99" i="3"/>
  <c r="R99" i="3"/>
  <c r="S99" i="3" s="1"/>
  <c r="H99" i="3"/>
  <c r="AB98" i="3"/>
  <c r="Y98" i="3"/>
  <c r="Z98" i="3" s="1"/>
  <c r="AA98" i="3" s="1"/>
  <c r="U98" i="3"/>
  <c r="S98" i="3"/>
  <c r="R98" i="3"/>
  <c r="H98" i="3"/>
  <c r="AB97" i="3"/>
  <c r="Z97" i="3"/>
  <c r="AA97" i="3" s="1"/>
  <c r="Y97" i="3"/>
  <c r="U97" i="3"/>
  <c r="R97" i="3"/>
  <c r="H97" i="3"/>
  <c r="AB96" i="3"/>
  <c r="Y96" i="3"/>
  <c r="Z96" i="3" s="1"/>
  <c r="AA96" i="3" s="1"/>
  <c r="U96" i="3"/>
  <c r="S96" i="3"/>
  <c r="R96" i="3"/>
  <c r="H96" i="3"/>
  <c r="AB95" i="3"/>
  <c r="Z95" i="3"/>
  <c r="AA95" i="3" s="1"/>
  <c r="Y95" i="3"/>
  <c r="U95" i="3"/>
  <c r="R95" i="3"/>
  <c r="S95" i="3" s="1"/>
  <c r="H95" i="3"/>
  <c r="AB94" i="3"/>
  <c r="Y94" i="3"/>
  <c r="Z94" i="3" s="1"/>
  <c r="AA94" i="3" s="1"/>
  <c r="U94" i="3"/>
  <c r="S94" i="3"/>
  <c r="R94" i="3"/>
  <c r="H94" i="3"/>
  <c r="AB93" i="3"/>
  <c r="Z93" i="3"/>
  <c r="AA93" i="3" s="1"/>
  <c r="Y93" i="3"/>
  <c r="U93" i="3"/>
  <c r="R93" i="3"/>
  <c r="H93" i="3"/>
  <c r="AB92" i="3"/>
  <c r="Y92" i="3"/>
  <c r="Z92" i="3" s="1"/>
  <c r="AA92" i="3" s="1"/>
  <c r="U92" i="3"/>
  <c r="S92" i="3"/>
  <c r="R92" i="3"/>
  <c r="H92" i="3"/>
  <c r="AB91" i="3"/>
  <c r="Z91" i="3"/>
  <c r="AA91" i="3" s="1"/>
  <c r="Y91" i="3"/>
  <c r="U91" i="3"/>
  <c r="R91" i="3"/>
  <c r="H91" i="3"/>
  <c r="AB90" i="3"/>
  <c r="Y90" i="3"/>
  <c r="Z90" i="3" s="1"/>
  <c r="AA90" i="3" s="1"/>
  <c r="U90" i="3"/>
  <c r="S90" i="3"/>
  <c r="R90" i="3"/>
  <c r="H90" i="3"/>
  <c r="AB89" i="3"/>
  <c r="Z89" i="3"/>
  <c r="AA89" i="3" s="1"/>
  <c r="Y89" i="3"/>
  <c r="U89" i="3"/>
  <c r="R89" i="3"/>
  <c r="H89" i="3"/>
  <c r="AB88" i="3"/>
  <c r="Y88" i="3"/>
  <c r="Z88" i="3" s="1"/>
  <c r="AA88" i="3" s="1"/>
  <c r="U88" i="3"/>
  <c r="R88" i="3"/>
  <c r="S88" i="3" s="1"/>
  <c r="H88" i="3"/>
  <c r="AB87" i="3"/>
  <c r="Y87" i="3"/>
  <c r="Z87" i="3" s="1"/>
  <c r="AA87" i="3" s="1"/>
  <c r="U87" i="3"/>
  <c r="R87" i="3"/>
  <c r="H87" i="3"/>
  <c r="AB86" i="3"/>
  <c r="Y86" i="3"/>
  <c r="Z86" i="3" s="1"/>
  <c r="AA86" i="3" s="1"/>
  <c r="U86" i="3"/>
  <c r="S86" i="3"/>
  <c r="R86" i="3"/>
  <c r="H86" i="3"/>
  <c r="AB85" i="3"/>
  <c r="Z85" i="3"/>
  <c r="AA85" i="3" s="1"/>
  <c r="Y85" i="3"/>
  <c r="U85" i="3"/>
  <c r="R85" i="3"/>
  <c r="H85" i="3"/>
  <c r="AB84" i="3"/>
  <c r="Y84" i="3"/>
  <c r="Z84" i="3" s="1"/>
  <c r="AA84" i="3" s="1"/>
  <c r="U84" i="3"/>
  <c r="R84" i="3"/>
  <c r="S84" i="3" s="1"/>
  <c r="H84" i="3"/>
  <c r="AB83" i="3"/>
  <c r="Y83" i="3"/>
  <c r="Z83" i="3" s="1"/>
  <c r="AA83" i="3" s="1"/>
  <c r="U83" i="3"/>
  <c r="R83" i="3"/>
  <c r="S83" i="3" s="1"/>
  <c r="H83" i="3"/>
  <c r="AB82" i="3"/>
  <c r="Y82" i="3"/>
  <c r="Z82" i="3" s="1"/>
  <c r="AA82" i="3" s="1"/>
  <c r="U82" i="3"/>
  <c r="S82" i="3"/>
  <c r="R82" i="3"/>
  <c r="H82" i="3"/>
  <c r="AB81" i="3"/>
  <c r="Z81" i="3"/>
  <c r="AA81" i="3" s="1"/>
  <c r="Y81" i="3"/>
  <c r="U81" i="3"/>
  <c r="R81" i="3"/>
  <c r="H81" i="3"/>
  <c r="AB80" i="3"/>
  <c r="Y80" i="3"/>
  <c r="Z80" i="3" s="1"/>
  <c r="AA80" i="3" s="1"/>
  <c r="U80" i="3"/>
  <c r="R80" i="3"/>
  <c r="S80" i="3" s="1"/>
  <c r="H80" i="3"/>
  <c r="AB79" i="3"/>
  <c r="Y79" i="3"/>
  <c r="Z79" i="3" s="1"/>
  <c r="AA79" i="3" s="1"/>
  <c r="U79" i="3"/>
  <c r="R79" i="3"/>
  <c r="S79" i="3" s="1"/>
  <c r="H79" i="3"/>
  <c r="AB78" i="3"/>
  <c r="Y78" i="3"/>
  <c r="Z78" i="3" s="1"/>
  <c r="AA78" i="3" s="1"/>
  <c r="U78" i="3"/>
  <c r="S78" i="3"/>
  <c r="R78" i="3"/>
  <c r="H78" i="3"/>
  <c r="AB77" i="3"/>
  <c r="Z77" i="3"/>
  <c r="AA77" i="3" s="1"/>
  <c r="Y77" i="3"/>
  <c r="U77" i="3"/>
  <c r="R77" i="3"/>
  <c r="S77" i="3" s="1"/>
  <c r="H77" i="3"/>
  <c r="AB76" i="3"/>
  <c r="Y76" i="3"/>
  <c r="Z76" i="3" s="1"/>
  <c r="AA76" i="3" s="1"/>
  <c r="U76" i="3"/>
  <c r="R76" i="3"/>
  <c r="S76" i="3" s="1"/>
  <c r="H76" i="3"/>
  <c r="AB75" i="3"/>
  <c r="Y75" i="3"/>
  <c r="Z75" i="3" s="1"/>
  <c r="AA75" i="3" s="1"/>
  <c r="U75" i="3"/>
  <c r="R75" i="3"/>
  <c r="S75" i="3" s="1"/>
  <c r="H75" i="3"/>
  <c r="AB74" i="3"/>
  <c r="Y74" i="3"/>
  <c r="Z74" i="3" s="1"/>
  <c r="AA74" i="3" s="1"/>
  <c r="U74" i="3"/>
  <c r="S74" i="3"/>
  <c r="R74" i="3"/>
  <c r="H74" i="3"/>
  <c r="AB73" i="3"/>
  <c r="Z73" i="3"/>
  <c r="AA73" i="3" s="1"/>
  <c r="Y73" i="3"/>
  <c r="U73" i="3"/>
  <c r="R73" i="3"/>
  <c r="S73" i="3" s="1"/>
  <c r="H73" i="3"/>
  <c r="AB72" i="3"/>
  <c r="Y72" i="3"/>
  <c r="Z72" i="3" s="1"/>
  <c r="AA72" i="3" s="1"/>
  <c r="U72" i="3"/>
  <c r="R72" i="3"/>
  <c r="S72" i="3" s="1"/>
  <c r="H72" i="3"/>
  <c r="AB71" i="3"/>
  <c r="Y71" i="3"/>
  <c r="Z71" i="3" s="1"/>
  <c r="AA71" i="3" s="1"/>
  <c r="U71" i="3"/>
  <c r="R71" i="3"/>
  <c r="S71" i="3" s="1"/>
  <c r="H71" i="3"/>
  <c r="AB70" i="3"/>
  <c r="Y70" i="3"/>
  <c r="Z70" i="3" s="1"/>
  <c r="AA70" i="3" s="1"/>
  <c r="U70" i="3"/>
  <c r="S70" i="3"/>
  <c r="R70" i="3"/>
  <c r="H70" i="3"/>
  <c r="AB69" i="3"/>
  <c r="Z69" i="3"/>
  <c r="AA69" i="3" s="1"/>
  <c r="Y69" i="3"/>
  <c r="U69" i="3"/>
  <c r="R69" i="3"/>
  <c r="S69" i="3" s="1"/>
  <c r="H69" i="3"/>
  <c r="AB68" i="3"/>
  <c r="Y68" i="3"/>
  <c r="Z68" i="3" s="1"/>
  <c r="AA68" i="3" s="1"/>
  <c r="U68" i="3"/>
  <c r="R68" i="3"/>
  <c r="H68" i="3"/>
  <c r="AB67" i="3"/>
  <c r="Y67" i="3"/>
  <c r="Z67" i="3" s="1"/>
  <c r="AA67" i="3" s="1"/>
  <c r="U67" i="3"/>
  <c r="R67" i="3"/>
  <c r="S67" i="3" s="1"/>
  <c r="H67" i="3"/>
  <c r="AB66" i="3"/>
  <c r="Y66" i="3"/>
  <c r="Z66" i="3" s="1"/>
  <c r="AA66" i="3" s="1"/>
  <c r="U66" i="3"/>
  <c r="S66" i="3"/>
  <c r="R66" i="3"/>
  <c r="H66" i="3"/>
  <c r="AB65" i="3"/>
  <c r="Z65" i="3"/>
  <c r="AA65" i="3" s="1"/>
  <c r="Y65" i="3"/>
  <c r="U65" i="3"/>
  <c r="R65" i="3"/>
  <c r="S65" i="3" s="1"/>
  <c r="H65" i="3"/>
  <c r="AB64" i="3"/>
  <c r="Y64" i="3"/>
  <c r="Z64" i="3" s="1"/>
  <c r="AA64" i="3" s="1"/>
  <c r="U64" i="3"/>
  <c r="R64" i="3"/>
  <c r="H64" i="3"/>
  <c r="AB63" i="3"/>
  <c r="Y63" i="3"/>
  <c r="Z63" i="3" s="1"/>
  <c r="AA63" i="3" s="1"/>
  <c r="U63" i="3"/>
  <c r="R63" i="3"/>
  <c r="S63" i="3" s="1"/>
  <c r="H63" i="3"/>
  <c r="AB62" i="3"/>
  <c r="Y62" i="3"/>
  <c r="Z62" i="3" s="1"/>
  <c r="AA62" i="3" s="1"/>
  <c r="U62" i="3"/>
  <c r="S62" i="3"/>
  <c r="R62" i="3"/>
  <c r="H62" i="3"/>
  <c r="AB61" i="3"/>
  <c r="Z61" i="3"/>
  <c r="AA61" i="3" s="1"/>
  <c r="Y61" i="3"/>
  <c r="U61" i="3"/>
  <c r="R61" i="3"/>
  <c r="H61" i="3"/>
  <c r="AB60" i="3"/>
  <c r="Y60" i="3"/>
  <c r="U60" i="3"/>
  <c r="R60" i="3"/>
  <c r="S60" i="3" s="1"/>
  <c r="H60" i="3"/>
  <c r="AB59" i="3"/>
  <c r="Y59" i="3"/>
  <c r="Z59" i="3" s="1"/>
  <c r="U59" i="3"/>
  <c r="S59" i="3"/>
  <c r="T59" i="3" s="1"/>
  <c r="R59" i="3"/>
  <c r="W59" i="3" s="1"/>
  <c r="H59" i="3"/>
  <c r="AB58" i="3"/>
  <c r="Z58" i="3"/>
  <c r="Y58" i="3"/>
  <c r="U58" i="3"/>
  <c r="R58" i="3"/>
  <c r="W58" i="3" s="1"/>
  <c r="H58" i="3"/>
  <c r="AB57" i="3"/>
  <c r="Y57" i="3"/>
  <c r="Z57" i="3" s="1"/>
  <c r="W57" i="3"/>
  <c r="U57" i="3"/>
  <c r="R57" i="3"/>
  <c r="S57" i="3" s="1"/>
  <c r="H57" i="3"/>
  <c r="AB56" i="3"/>
  <c r="Y56" i="3"/>
  <c r="Z56" i="3" s="1"/>
  <c r="AA56" i="3" s="1"/>
  <c r="U56" i="3"/>
  <c r="R56" i="3"/>
  <c r="S56" i="3" s="1"/>
  <c r="T56" i="3" s="1"/>
  <c r="H56" i="3"/>
  <c r="Z60" i="3" l="1"/>
  <c r="AA60" i="3" s="1"/>
  <c r="AA57" i="3"/>
  <c r="S64" i="3"/>
  <c r="T64" i="3" s="1"/>
  <c r="V64" i="3" s="1"/>
  <c r="W64" i="3" s="1"/>
  <c r="T91" i="3"/>
  <c r="V91" i="3" s="1"/>
  <c r="W91" i="3" s="1"/>
  <c r="T66" i="3"/>
  <c r="T70" i="3"/>
  <c r="T74" i="3"/>
  <c r="T78" i="3"/>
  <c r="V78" i="3" s="1"/>
  <c r="W78" i="3" s="1"/>
  <c r="T82" i="3"/>
  <c r="V82" i="3" s="1"/>
  <c r="W82" i="3" s="1"/>
  <c r="T86" i="3"/>
  <c r="V86" i="3" s="1"/>
  <c r="W86" i="3" s="1"/>
  <c r="S87" i="3"/>
  <c r="T87" i="3" s="1"/>
  <c r="V87" i="3" s="1"/>
  <c r="W87" i="3" s="1"/>
  <c r="T90" i="3"/>
  <c r="V90" i="3" s="1"/>
  <c r="W90" i="3" s="1"/>
  <c r="S91" i="3"/>
  <c r="T94" i="3"/>
  <c r="V94" i="3" s="1"/>
  <c r="W94" i="3" s="1"/>
  <c r="T98" i="3"/>
  <c r="V98" i="3" s="1"/>
  <c r="W98" i="3" s="1"/>
  <c r="T102" i="3"/>
  <c r="V102" i="3" s="1"/>
  <c r="W102" i="3" s="1"/>
  <c r="T85" i="3"/>
  <c r="V85" i="3" s="1"/>
  <c r="W85" i="3" s="1"/>
  <c r="T93" i="3"/>
  <c r="V93" i="3" s="1"/>
  <c r="W93" i="3" s="1"/>
  <c r="T101" i="3"/>
  <c r="V101" i="3" s="1"/>
  <c r="W101" i="3" s="1"/>
  <c r="T72" i="3"/>
  <c r="V72" i="3" s="1"/>
  <c r="W72" i="3" s="1"/>
  <c r="T76" i="3"/>
  <c r="V76" i="3" s="1"/>
  <c r="W76" i="3" s="1"/>
  <c r="T80" i="3"/>
  <c r="V80" i="3" s="1"/>
  <c r="W80" i="3" s="1"/>
  <c r="S81" i="3"/>
  <c r="T81" i="3" s="1"/>
  <c r="V81" i="3" s="1"/>
  <c r="W81" i="3" s="1"/>
  <c r="T84" i="3"/>
  <c r="V84" i="3" s="1"/>
  <c r="W84" i="3" s="1"/>
  <c r="S85" i="3"/>
  <c r="T88" i="3"/>
  <c r="V88" i="3" s="1"/>
  <c r="W88" i="3" s="1"/>
  <c r="S89" i="3"/>
  <c r="T89" i="3" s="1"/>
  <c r="V89" i="3" s="1"/>
  <c r="W89" i="3" s="1"/>
  <c r="T92" i="3"/>
  <c r="V92" i="3" s="1"/>
  <c r="W92" i="3" s="1"/>
  <c r="S93" i="3"/>
  <c r="T96" i="3"/>
  <c r="V96" i="3" s="1"/>
  <c r="W96" i="3" s="1"/>
  <c r="S97" i="3"/>
  <c r="T97" i="3" s="1"/>
  <c r="V97" i="3" s="1"/>
  <c r="W97" i="3" s="1"/>
  <c r="T100" i="3"/>
  <c r="V100" i="3" s="1"/>
  <c r="W100" i="3" s="1"/>
  <c r="S101" i="3"/>
  <c r="S68" i="3"/>
  <c r="T68" i="3" s="1"/>
  <c r="V68" i="3" s="1"/>
  <c r="W68" i="3" s="1"/>
  <c r="T83" i="3"/>
  <c r="V83" i="3" s="1"/>
  <c r="W83" i="3" s="1"/>
  <c r="T95" i="3"/>
  <c r="V95" i="3" s="1"/>
  <c r="W95" i="3" s="1"/>
  <c r="T99" i="3"/>
  <c r="V99" i="3" s="1"/>
  <c r="W99" i="3" s="1"/>
  <c r="W56" i="3"/>
  <c r="AA59" i="3"/>
  <c r="V66" i="3"/>
  <c r="W66" i="3" s="1"/>
  <c r="S58" i="3"/>
  <c r="T58" i="3" s="1"/>
  <c r="AA58" i="3"/>
  <c r="T60" i="3"/>
  <c r="T62" i="3"/>
  <c r="V62" i="3" s="1"/>
  <c r="W62" i="3" s="1"/>
  <c r="T67" i="3"/>
  <c r="V67" i="3" s="1"/>
  <c r="W67" i="3" s="1"/>
  <c r="T71" i="3"/>
  <c r="V71" i="3" s="1"/>
  <c r="W71" i="3" s="1"/>
  <c r="T75" i="3"/>
  <c r="V75" i="3" s="1"/>
  <c r="W75" i="3" s="1"/>
  <c r="T79" i="3"/>
  <c r="V79" i="3" s="1"/>
  <c r="W79" i="3" s="1"/>
  <c r="T61" i="3"/>
  <c r="V61" i="3" s="1"/>
  <c r="W61" i="3" s="1"/>
  <c r="T57" i="3"/>
  <c r="W60" i="3"/>
  <c r="S61" i="3"/>
  <c r="T65" i="3"/>
  <c r="V65" i="3" s="1"/>
  <c r="W65" i="3" s="1"/>
  <c r="T69" i="3"/>
  <c r="V69" i="3" s="1"/>
  <c r="W69" i="3" s="1"/>
  <c r="T73" i="3"/>
  <c r="V73" i="3" s="1"/>
  <c r="W73" i="3" s="1"/>
  <c r="T77" i="3"/>
  <c r="V77" i="3" s="1"/>
  <c r="W77" i="3" s="1"/>
  <c r="T63" i="3"/>
  <c r="V63" i="3" s="1"/>
  <c r="W63" i="3" s="1"/>
  <c r="V70" i="3"/>
  <c r="W70" i="3" s="1"/>
  <c r="V74" i="3"/>
  <c r="W74" i="3" s="1"/>
  <c r="T103" i="3"/>
  <c r="V103" i="3" s="1"/>
  <c r="W103" i="3" s="1"/>
  <c r="T104" i="3"/>
  <c r="V104" i="3" s="1"/>
  <c r="W104" i="3" s="1"/>
  <c r="T105" i="3"/>
  <c r="V105" i="3" s="1"/>
  <c r="W105" i="3" s="1"/>
  <c r="AB53" i="3"/>
  <c r="U53" i="3"/>
  <c r="AB52" i="3"/>
  <c r="U52" i="3"/>
  <c r="AB51" i="3"/>
  <c r="U51" i="3"/>
  <c r="AB50" i="3"/>
  <c r="U50" i="3"/>
  <c r="AB49" i="3"/>
  <c r="U49" i="3"/>
  <c r="AB48" i="3"/>
  <c r="U48" i="3"/>
  <c r="AB47" i="3"/>
  <c r="U47" i="3"/>
  <c r="AB46" i="3"/>
  <c r="U46" i="3"/>
  <c r="AB45" i="3"/>
  <c r="U45" i="3"/>
  <c r="AB44" i="3"/>
  <c r="U44" i="3"/>
  <c r="AB43" i="3"/>
  <c r="U43" i="3"/>
  <c r="AB42" i="3"/>
  <c r="U42" i="3"/>
  <c r="AB41" i="3"/>
  <c r="U41" i="3"/>
  <c r="AB40" i="3"/>
  <c r="U40" i="3"/>
  <c r="AB39" i="3"/>
  <c r="U39" i="3"/>
  <c r="AB38" i="3"/>
  <c r="U38" i="3"/>
  <c r="AB37" i="3"/>
  <c r="U37" i="3"/>
  <c r="AB36" i="3"/>
  <c r="U36" i="3"/>
  <c r="AB35" i="3"/>
  <c r="U35" i="3"/>
  <c r="AB34" i="3"/>
  <c r="U34" i="3"/>
  <c r="AB33" i="3"/>
  <c r="U33" i="3"/>
  <c r="AB32" i="3"/>
  <c r="U32" i="3"/>
  <c r="AB31" i="3"/>
  <c r="U31" i="3"/>
  <c r="AB30" i="3"/>
  <c r="U30" i="3"/>
  <c r="AB29" i="3"/>
  <c r="U29" i="3"/>
  <c r="AB28" i="3"/>
  <c r="U28" i="3"/>
  <c r="AB27" i="3"/>
  <c r="U27" i="3"/>
  <c r="AB26" i="3"/>
  <c r="U26" i="3"/>
  <c r="AB25" i="3"/>
  <c r="U25" i="3"/>
  <c r="AB24" i="3"/>
  <c r="U24" i="3"/>
  <c r="AB23" i="3"/>
  <c r="U23" i="3"/>
  <c r="AB22" i="3"/>
  <c r="U22" i="3"/>
  <c r="AB21" i="3"/>
  <c r="U21" i="3"/>
  <c r="AB20" i="3"/>
  <c r="U20" i="3"/>
  <c r="AB19" i="3"/>
  <c r="U19" i="3"/>
  <c r="AB18" i="3"/>
  <c r="U18" i="3"/>
  <c r="AB17" i="3"/>
  <c r="U17" i="3"/>
  <c r="AB16" i="3"/>
  <c r="U16" i="3"/>
  <c r="AB15" i="3"/>
  <c r="U15" i="3"/>
  <c r="AB14" i="3"/>
  <c r="U14" i="3"/>
  <c r="AB13" i="3"/>
  <c r="U13" i="3"/>
  <c r="AB12" i="3"/>
  <c r="U12" i="3"/>
  <c r="AB11" i="3"/>
  <c r="U11" i="3"/>
  <c r="AB10" i="3"/>
  <c r="U10" i="3"/>
  <c r="AB9" i="3"/>
  <c r="U9" i="3"/>
  <c r="AB8" i="3"/>
  <c r="U8" i="3"/>
  <c r="AB7" i="3"/>
  <c r="U7" i="3"/>
  <c r="AB6" i="3"/>
  <c r="U6" i="3"/>
  <c r="AB5" i="3"/>
  <c r="U5" i="3"/>
  <c r="AB4" i="3"/>
  <c r="U4" i="3"/>
  <c r="R8" i="3"/>
  <c r="S8" i="3" l="1"/>
  <c r="T8" i="3" s="1"/>
  <c r="W8" i="3"/>
  <c r="R4" i="3"/>
  <c r="Y5" i="3"/>
  <c r="R6" i="3"/>
  <c r="Y7" i="3"/>
  <c r="Y53" i="3"/>
  <c r="R53" i="3"/>
  <c r="Y52" i="3"/>
  <c r="R52" i="3"/>
  <c r="Y51" i="3"/>
  <c r="R51" i="3"/>
  <c r="Y50" i="3"/>
  <c r="R50" i="3"/>
  <c r="Y49" i="3"/>
  <c r="R49" i="3"/>
  <c r="Y48" i="3"/>
  <c r="R48" i="3"/>
  <c r="Y47" i="3"/>
  <c r="R47" i="3"/>
  <c r="Y46" i="3"/>
  <c r="R46" i="3"/>
  <c r="Y45" i="3"/>
  <c r="R45" i="3"/>
  <c r="Y44" i="3"/>
  <c r="R44" i="3"/>
  <c r="Y43" i="3"/>
  <c r="R43" i="3"/>
  <c r="Y42" i="3"/>
  <c r="R42" i="3"/>
  <c r="Y41" i="3"/>
  <c r="R41" i="3"/>
  <c r="Y40" i="3"/>
  <c r="R40" i="3"/>
  <c r="Y39" i="3"/>
  <c r="R39" i="3"/>
  <c r="Y38" i="3"/>
  <c r="R38" i="3"/>
  <c r="Y37" i="3"/>
  <c r="R37" i="3"/>
  <c r="Y36" i="3"/>
  <c r="R36" i="3"/>
  <c r="Y35" i="3"/>
  <c r="R35" i="3"/>
  <c r="Y34" i="3"/>
  <c r="R34" i="3"/>
  <c r="Y33" i="3"/>
  <c r="R33" i="3"/>
  <c r="Y32" i="3"/>
  <c r="R32" i="3"/>
  <c r="Y31" i="3"/>
  <c r="R31" i="3"/>
  <c r="Y30" i="3"/>
  <c r="R30" i="3"/>
  <c r="Y29" i="3"/>
  <c r="R29" i="3"/>
  <c r="Y28" i="3"/>
  <c r="R28" i="3"/>
  <c r="Y27" i="3"/>
  <c r="R27" i="3"/>
  <c r="Y26" i="3"/>
  <c r="R26" i="3"/>
  <c r="Y25" i="3"/>
  <c r="R25" i="3"/>
  <c r="Y24" i="3"/>
  <c r="R24" i="3"/>
  <c r="Y23" i="3"/>
  <c r="R23" i="3"/>
  <c r="Y22" i="3"/>
  <c r="R22" i="3"/>
  <c r="Y21" i="3"/>
  <c r="R21" i="3"/>
  <c r="Y20" i="3"/>
  <c r="R20" i="3"/>
  <c r="Y19" i="3"/>
  <c r="R19" i="3"/>
  <c r="Y18" i="3"/>
  <c r="R18" i="3"/>
  <c r="Y17" i="3"/>
  <c r="R17" i="3"/>
  <c r="Y16" i="3"/>
  <c r="R16" i="3"/>
  <c r="Y15" i="3"/>
  <c r="R15" i="3"/>
  <c r="Y14" i="3"/>
  <c r="R14" i="3"/>
  <c r="Y13" i="3"/>
  <c r="R13" i="3"/>
  <c r="Y12" i="3"/>
  <c r="R12" i="3"/>
  <c r="Y11" i="3"/>
  <c r="Y4" i="3"/>
  <c r="R5" i="3"/>
  <c r="Y6" i="3"/>
  <c r="R7" i="3"/>
  <c r="Y8" i="3"/>
  <c r="R9" i="3"/>
  <c r="Y9" i="3"/>
  <c r="R10" i="3"/>
  <c r="Y10" i="3"/>
  <c r="R11" i="3"/>
  <c r="Z10" i="3" l="1"/>
  <c r="AA10" i="3" s="1"/>
  <c r="Z9" i="3"/>
  <c r="AA9" i="3" s="1"/>
  <c r="Z8" i="3"/>
  <c r="AA8" i="3" s="1"/>
  <c r="Z6" i="3"/>
  <c r="AA6" i="3" s="1"/>
  <c r="Z4" i="3"/>
  <c r="AA4" i="3" s="1"/>
  <c r="S12" i="3"/>
  <c r="T12" i="3" s="1"/>
  <c r="V12" i="3" s="1"/>
  <c r="W12" i="3" s="1"/>
  <c r="S13" i="3"/>
  <c r="T13" i="3" s="1"/>
  <c r="V13" i="3" s="1"/>
  <c r="W13" i="3" s="1"/>
  <c r="S14" i="3"/>
  <c r="T14" i="3" s="1"/>
  <c r="V14" i="3" s="1"/>
  <c r="W14" i="3" s="1"/>
  <c r="S15" i="3"/>
  <c r="T15" i="3" s="1"/>
  <c r="V15" i="3" s="1"/>
  <c r="W15" i="3" s="1"/>
  <c r="S16" i="3"/>
  <c r="T16" i="3" s="1"/>
  <c r="V16" i="3" s="1"/>
  <c r="W16" i="3" s="1"/>
  <c r="S17" i="3"/>
  <c r="T17" i="3" s="1"/>
  <c r="V17" i="3" s="1"/>
  <c r="W17" i="3" s="1"/>
  <c r="S18" i="3"/>
  <c r="T18" i="3" s="1"/>
  <c r="V18" i="3" s="1"/>
  <c r="W18" i="3" s="1"/>
  <c r="S19" i="3"/>
  <c r="T19" i="3" s="1"/>
  <c r="V19" i="3" s="1"/>
  <c r="W19" i="3" s="1"/>
  <c r="S20" i="3"/>
  <c r="T20" i="3" s="1"/>
  <c r="V20" i="3" s="1"/>
  <c r="W20" i="3" s="1"/>
  <c r="S21" i="3"/>
  <c r="T21" i="3" s="1"/>
  <c r="V21" i="3" s="1"/>
  <c r="W21" i="3" s="1"/>
  <c r="S22" i="3"/>
  <c r="T22" i="3" s="1"/>
  <c r="V22" i="3" s="1"/>
  <c r="W22" i="3" s="1"/>
  <c r="S23" i="3"/>
  <c r="T23" i="3" s="1"/>
  <c r="V23" i="3" s="1"/>
  <c r="W23" i="3" s="1"/>
  <c r="S24" i="3"/>
  <c r="T24" i="3" s="1"/>
  <c r="V24" i="3" s="1"/>
  <c r="W24" i="3" s="1"/>
  <c r="S25" i="3"/>
  <c r="T25" i="3" s="1"/>
  <c r="V25" i="3" s="1"/>
  <c r="W25" i="3" s="1"/>
  <c r="S26" i="3"/>
  <c r="T26" i="3" s="1"/>
  <c r="V26" i="3" s="1"/>
  <c r="W26" i="3" s="1"/>
  <c r="S27" i="3"/>
  <c r="T27" i="3" s="1"/>
  <c r="V27" i="3" s="1"/>
  <c r="W27" i="3" s="1"/>
  <c r="S28" i="3"/>
  <c r="T28" i="3" s="1"/>
  <c r="V28" i="3" s="1"/>
  <c r="W28" i="3" s="1"/>
  <c r="S29" i="3"/>
  <c r="T29" i="3" s="1"/>
  <c r="V29" i="3" s="1"/>
  <c r="W29" i="3" s="1"/>
  <c r="S30" i="3"/>
  <c r="T30" i="3" s="1"/>
  <c r="V30" i="3" s="1"/>
  <c r="W30" i="3" s="1"/>
  <c r="S31" i="3"/>
  <c r="T31" i="3" s="1"/>
  <c r="V31" i="3" s="1"/>
  <c r="W31" i="3" s="1"/>
  <c r="S32" i="3"/>
  <c r="T32" i="3" s="1"/>
  <c r="V32" i="3" s="1"/>
  <c r="W32" i="3" s="1"/>
  <c r="S33" i="3"/>
  <c r="T33" i="3" s="1"/>
  <c r="V33" i="3" s="1"/>
  <c r="W33" i="3" s="1"/>
  <c r="S34" i="3"/>
  <c r="T34" i="3" s="1"/>
  <c r="V34" i="3" s="1"/>
  <c r="W34" i="3" s="1"/>
  <c r="S35" i="3"/>
  <c r="T35" i="3" s="1"/>
  <c r="V35" i="3" s="1"/>
  <c r="W35" i="3" s="1"/>
  <c r="S36" i="3"/>
  <c r="T36" i="3" s="1"/>
  <c r="V36" i="3" s="1"/>
  <c r="W36" i="3" s="1"/>
  <c r="S37" i="3"/>
  <c r="T37" i="3" s="1"/>
  <c r="V37" i="3" s="1"/>
  <c r="W37" i="3" s="1"/>
  <c r="S38" i="3"/>
  <c r="T38" i="3" s="1"/>
  <c r="V38" i="3" s="1"/>
  <c r="W38" i="3" s="1"/>
  <c r="S39" i="3"/>
  <c r="T39" i="3" s="1"/>
  <c r="V39" i="3" s="1"/>
  <c r="W39" i="3" s="1"/>
  <c r="S40" i="3"/>
  <c r="T40" i="3" s="1"/>
  <c r="V40" i="3" s="1"/>
  <c r="W40" i="3" s="1"/>
  <c r="S41" i="3"/>
  <c r="T41" i="3" s="1"/>
  <c r="V41" i="3" s="1"/>
  <c r="W41" i="3" s="1"/>
  <c r="S42" i="3"/>
  <c r="T42" i="3" s="1"/>
  <c r="V42" i="3" s="1"/>
  <c r="W42" i="3" s="1"/>
  <c r="S43" i="3"/>
  <c r="T43" i="3" s="1"/>
  <c r="V43" i="3" s="1"/>
  <c r="W43" i="3" s="1"/>
  <c r="S44" i="3"/>
  <c r="T44" i="3" s="1"/>
  <c r="V44" i="3" s="1"/>
  <c r="W44" i="3" s="1"/>
  <c r="S45" i="3"/>
  <c r="T45" i="3" s="1"/>
  <c r="V45" i="3" s="1"/>
  <c r="W45" i="3" s="1"/>
  <c r="S46" i="3"/>
  <c r="T46" i="3" s="1"/>
  <c r="V46" i="3" s="1"/>
  <c r="W46" i="3" s="1"/>
  <c r="S47" i="3"/>
  <c r="T47" i="3" s="1"/>
  <c r="V47" i="3" s="1"/>
  <c r="W47" i="3" s="1"/>
  <c r="S48" i="3"/>
  <c r="T48" i="3" s="1"/>
  <c r="V48" i="3" s="1"/>
  <c r="W48" i="3" s="1"/>
  <c r="S49" i="3"/>
  <c r="T49" i="3" s="1"/>
  <c r="V49" i="3" s="1"/>
  <c r="W49" i="3" s="1"/>
  <c r="S50" i="3"/>
  <c r="T50" i="3" s="1"/>
  <c r="V50" i="3" s="1"/>
  <c r="W50" i="3" s="1"/>
  <c r="S51" i="3"/>
  <c r="T51" i="3" s="1"/>
  <c r="V51" i="3" s="1"/>
  <c r="W51" i="3" s="1"/>
  <c r="S52" i="3"/>
  <c r="T52" i="3" s="1"/>
  <c r="V52" i="3" s="1"/>
  <c r="W52" i="3" s="1"/>
  <c r="S53" i="3"/>
  <c r="T53" i="3" s="1"/>
  <c r="V53" i="3" s="1"/>
  <c r="W53" i="3" s="1"/>
  <c r="Z7" i="3"/>
  <c r="AA7" i="3" s="1"/>
  <c r="Z5" i="3"/>
  <c r="AA5" i="3" s="1"/>
  <c r="S11" i="3"/>
  <c r="T11" i="3" s="1"/>
  <c r="V11" i="3" s="1"/>
  <c r="W11" i="3" s="1"/>
  <c r="S10" i="3"/>
  <c r="T10" i="3" s="1"/>
  <c r="V10" i="3" s="1"/>
  <c r="W10" i="3" s="1"/>
  <c r="S9" i="3"/>
  <c r="T9" i="3" s="1"/>
  <c r="V9" i="3" s="1"/>
  <c r="W9" i="3" s="1"/>
  <c r="W7" i="3"/>
  <c r="S7" i="3"/>
  <c r="T7" i="3" s="1"/>
  <c r="W5" i="3"/>
  <c r="S5" i="3"/>
  <c r="T5" i="3" s="1"/>
  <c r="Z11" i="3"/>
  <c r="AA11" i="3" s="1"/>
  <c r="Z12" i="3"/>
  <c r="AA12" i="3" s="1"/>
  <c r="Z13" i="3"/>
  <c r="AA13" i="3" s="1"/>
  <c r="Z14" i="3"/>
  <c r="AA14" i="3" s="1"/>
  <c r="Z15" i="3"/>
  <c r="AA15" i="3" s="1"/>
  <c r="Z16" i="3"/>
  <c r="AA16" i="3" s="1"/>
  <c r="Z17" i="3"/>
  <c r="AA17" i="3" s="1"/>
  <c r="Z18" i="3"/>
  <c r="AA18" i="3" s="1"/>
  <c r="Z19" i="3"/>
  <c r="AA19" i="3" s="1"/>
  <c r="Z20" i="3"/>
  <c r="AA20" i="3" s="1"/>
  <c r="Z21" i="3"/>
  <c r="AA21" i="3" s="1"/>
  <c r="Z22" i="3"/>
  <c r="AA22" i="3" s="1"/>
  <c r="Z23" i="3"/>
  <c r="AA23" i="3" s="1"/>
  <c r="Z24" i="3"/>
  <c r="AA24" i="3" s="1"/>
  <c r="Z25" i="3"/>
  <c r="AA25" i="3" s="1"/>
  <c r="Z26" i="3"/>
  <c r="AA26" i="3" s="1"/>
  <c r="Z27" i="3"/>
  <c r="AA27" i="3" s="1"/>
  <c r="Z28" i="3"/>
  <c r="AA28" i="3" s="1"/>
  <c r="Z29" i="3"/>
  <c r="AA29" i="3" s="1"/>
  <c r="Z30" i="3"/>
  <c r="AA30" i="3" s="1"/>
  <c r="Z31" i="3"/>
  <c r="AA31" i="3" s="1"/>
  <c r="Z32" i="3"/>
  <c r="AA32" i="3" s="1"/>
  <c r="Z33" i="3"/>
  <c r="AA33" i="3" s="1"/>
  <c r="Z34" i="3"/>
  <c r="AA34" i="3" s="1"/>
  <c r="Z35" i="3"/>
  <c r="AA35" i="3" s="1"/>
  <c r="Z36" i="3"/>
  <c r="AA36" i="3" s="1"/>
  <c r="Z37" i="3"/>
  <c r="AA37" i="3" s="1"/>
  <c r="Z38" i="3"/>
  <c r="AA38" i="3" s="1"/>
  <c r="Z39" i="3"/>
  <c r="AA39" i="3" s="1"/>
  <c r="Z40" i="3"/>
  <c r="AA40" i="3" s="1"/>
  <c r="Z41" i="3"/>
  <c r="AA41" i="3" s="1"/>
  <c r="Z42" i="3"/>
  <c r="AA42" i="3" s="1"/>
  <c r="Z43" i="3"/>
  <c r="AA43" i="3" s="1"/>
  <c r="Z44" i="3"/>
  <c r="AA44" i="3" s="1"/>
  <c r="Z45" i="3"/>
  <c r="AA45" i="3" s="1"/>
  <c r="Z46" i="3"/>
  <c r="AA46" i="3" s="1"/>
  <c r="Z47" i="3"/>
  <c r="AA47" i="3" s="1"/>
  <c r="Z48" i="3"/>
  <c r="AA48" i="3" s="1"/>
  <c r="Z49" i="3"/>
  <c r="AA49" i="3" s="1"/>
  <c r="Z50" i="3"/>
  <c r="AA50" i="3" s="1"/>
  <c r="Z51" i="3"/>
  <c r="AA51" i="3" s="1"/>
  <c r="Z52" i="3"/>
  <c r="AA52" i="3" s="1"/>
  <c r="Z53" i="3"/>
  <c r="AA53" i="3" s="1"/>
  <c r="S6" i="3"/>
  <c r="T6" i="3" s="1"/>
  <c r="W6" i="3"/>
  <c r="S4" i="3"/>
  <c r="T4" i="3" s="1"/>
  <c r="W4" i="3"/>
  <c r="H4" i="3" l="1"/>
  <c r="H6" i="3"/>
  <c r="H10" i="3"/>
  <c r="H5" i="3"/>
  <c r="H7" i="3"/>
  <c r="H9" i="3"/>
  <c r="H11" i="3" l="1"/>
  <c r="H49" i="3"/>
  <c r="H47" i="3"/>
  <c r="H45" i="3"/>
  <c r="H31" i="3"/>
  <c r="H52" i="3"/>
  <c r="H43" i="3"/>
  <c r="H41" i="3"/>
  <c r="H39" i="3"/>
  <c r="H36" i="3"/>
  <c r="H32" i="3"/>
  <c r="H29" i="3"/>
  <c r="H26" i="3"/>
  <c r="H24" i="3"/>
  <c r="H22" i="3"/>
  <c r="H20" i="3"/>
  <c r="H18" i="3"/>
  <c r="H16" i="3"/>
  <c r="H13" i="3"/>
  <c r="H37" i="3"/>
  <c r="H33" i="3"/>
  <c r="H14" i="3"/>
  <c r="P46" i="3"/>
  <c r="P44" i="3"/>
  <c r="P42" i="3"/>
  <c r="P38" i="3"/>
  <c r="P36" i="3"/>
  <c r="P32" i="3"/>
  <c r="P15" i="3"/>
  <c r="P13" i="3"/>
  <c r="P11" i="3"/>
  <c r="P9" i="3"/>
  <c r="P4" i="3"/>
  <c r="P52" i="3"/>
  <c r="P50" i="3"/>
  <c r="P48" i="3"/>
  <c r="P41" i="3"/>
  <c r="P31" i="3"/>
  <c r="P29" i="3"/>
  <c r="P25" i="3"/>
  <c r="P22" i="3"/>
  <c r="P19" i="3"/>
  <c r="P17" i="3"/>
  <c r="P8" i="3"/>
  <c r="P6" i="3"/>
  <c r="P34" i="3"/>
  <c r="P26" i="3"/>
  <c r="H53" i="3"/>
  <c r="H48" i="3"/>
  <c r="H46" i="3"/>
  <c r="H44" i="3"/>
  <c r="H50" i="3"/>
  <c r="H42" i="3"/>
  <c r="H40" i="3"/>
  <c r="H38" i="3"/>
  <c r="H34" i="3"/>
  <c r="H30" i="3"/>
  <c r="H27" i="3"/>
  <c r="H25" i="3"/>
  <c r="H23" i="3"/>
  <c r="H21" i="3"/>
  <c r="H19" i="3"/>
  <c r="H17" i="3"/>
  <c r="H15" i="3"/>
  <c r="H12" i="3"/>
  <c r="H51" i="3"/>
  <c r="H35" i="3"/>
  <c r="H28" i="3"/>
  <c r="P45" i="3"/>
  <c r="P43" i="3"/>
  <c r="P39" i="3"/>
  <c r="P37" i="3"/>
  <c r="P33" i="3"/>
  <c r="P20" i="3"/>
  <c r="P14" i="3"/>
  <c r="P12" i="3"/>
  <c r="P10" i="3"/>
  <c r="P53" i="3"/>
  <c r="P51" i="3"/>
  <c r="P49" i="3"/>
  <c r="P47" i="3"/>
  <c r="P35" i="3"/>
  <c r="P30" i="3"/>
  <c r="P27" i="3"/>
  <c r="P23" i="3"/>
  <c r="P21" i="3"/>
  <c r="P18" i="3"/>
  <c r="P16" i="3"/>
  <c r="P7" i="3"/>
  <c r="P40" i="3"/>
  <c r="P28" i="3"/>
  <c r="P24" i="3"/>
  <c r="H8" i="3"/>
  <c r="P5" i="3"/>
</calcChain>
</file>

<file path=xl/sharedStrings.xml><?xml version="1.0" encoding="utf-8"?>
<sst xmlns="http://schemas.openxmlformats.org/spreadsheetml/2006/main" count="66" uniqueCount="20">
  <si>
    <t xml:space="preserve"> 회차</t>
    <phoneticPr fontId="3" type="noConversion"/>
  </si>
  <si>
    <t>회비누계</t>
    <phoneticPr fontId="3" type="noConversion"/>
  </si>
  <si>
    <t>계약금액</t>
    <phoneticPr fontId="3" type="noConversion"/>
  </si>
  <si>
    <t>매회불입금</t>
    <phoneticPr fontId="3" type="noConversion"/>
  </si>
  <si>
    <t>관리비누계</t>
    <phoneticPr fontId="3" type="noConversion"/>
  </si>
  <si>
    <t>상조적립금</t>
    <phoneticPr fontId="3" type="noConversion"/>
  </si>
  <si>
    <t>환급율</t>
    <phoneticPr fontId="3" type="noConversion"/>
  </si>
  <si>
    <t>모집수당공제액</t>
    <phoneticPr fontId="3" type="noConversion"/>
  </si>
  <si>
    <t>불입회수</t>
    <phoneticPr fontId="2" type="noConversion"/>
  </si>
  <si>
    <t>불입회수</t>
    <phoneticPr fontId="3" type="noConversion"/>
  </si>
  <si>
    <t>매회불입금</t>
    <phoneticPr fontId="3" type="noConversion"/>
  </si>
  <si>
    <t>해약환급금     지급액</t>
    <phoneticPr fontId="3" type="noConversion"/>
  </si>
  <si>
    <t>상조      적립금</t>
    <phoneticPr fontId="3" type="noConversion"/>
  </si>
  <si>
    <t>지급액</t>
    <phoneticPr fontId="2" type="noConversion"/>
  </si>
  <si>
    <t>해약환급금 산출식</t>
    <phoneticPr fontId="3" type="noConversion"/>
  </si>
  <si>
    <t xml:space="preserve">     (주)경우라이프 해약환급금   (무궁화PLUS495)</t>
    <phoneticPr fontId="8" type="noConversion"/>
  </si>
  <si>
    <t>No.1</t>
    <phoneticPr fontId="2" type="noConversion"/>
  </si>
  <si>
    <t>&lt;1회~100회&gt;계약금액</t>
    <phoneticPr fontId="3" type="noConversion"/>
  </si>
  <si>
    <t>No.2</t>
    <phoneticPr fontId="2" type="noConversion"/>
  </si>
  <si>
    <t>&lt;101회~150회&gt;계약금액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</si>
</sst>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#,##0;[Red]#,##0"/>
    <numFmt numFmtId="178" formatCode="0.0%"/>
    <numFmt numFmtId="179" formatCode="#,##0_);[Red]\(#,##0\)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0"/>
      <color rgb="FFFF0000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 applyAlignment="1"/>
    <xf numFmtId="0" fontId="9" fillId="0" borderId="12" xfId="0" applyFont="1" applyBorder="1" applyAlignment="1" applyProtection="1">
      <alignment horizontal="center" vertical="center"/>
      <protection hidden="1"/>
    </xf>
    <xf numFmtId="176" fontId="9" fillId="0" borderId="6" xfId="1" applyNumberFormat="1" applyFont="1" applyBorder="1" applyAlignment="1" applyProtection="1">
      <alignment horizontal="center" vertical="center"/>
      <protection hidden="1"/>
    </xf>
    <xf numFmtId="179" fontId="7" fillId="0" borderId="6" xfId="0" applyNumberFormat="1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hidden="1"/>
    </xf>
    <xf numFmtId="176" fontId="9" fillId="0" borderId="8" xfId="1" applyNumberFormat="1" applyFont="1" applyBorder="1" applyAlignment="1" applyProtection="1">
      <alignment horizontal="center" vertical="center"/>
      <protection hidden="1"/>
    </xf>
    <xf numFmtId="179" fontId="7" fillId="0" borderId="8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/>
    <xf numFmtId="0" fontId="9" fillId="0" borderId="14" xfId="0" applyFont="1" applyBorder="1" applyAlignment="1" applyProtection="1">
      <alignment horizontal="center" vertical="center"/>
      <protection hidden="1"/>
    </xf>
    <xf numFmtId="176" fontId="9" fillId="0" borderId="10" xfId="1" applyNumberFormat="1" applyFont="1" applyBorder="1" applyAlignment="1" applyProtection="1">
      <alignment horizontal="center" vertical="center"/>
      <protection hidden="1"/>
    </xf>
    <xf numFmtId="179" fontId="7" fillId="0" borderId="10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179" fontId="10" fillId="0" borderId="2" xfId="0" applyNumberFormat="1" applyFont="1" applyBorder="1" applyAlignment="1" applyProtection="1">
      <alignment horizontal="center" vertical="center" wrapText="1"/>
      <protection hidden="1"/>
    </xf>
    <xf numFmtId="178" fontId="10" fillId="0" borderId="4" xfId="0" applyNumberFormat="1" applyFont="1" applyBorder="1" applyAlignment="1" applyProtection="1">
      <alignment horizontal="center" vertical="center" wrapText="1"/>
      <protection hidden="1"/>
    </xf>
    <xf numFmtId="177" fontId="11" fillId="0" borderId="5" xfId="0" applyNumberFormat="1" applyFont="1" applyBorder="1" applyAlignment="1">
      <alignment horizontal="center" vertical="center"/>
    </xf>
    <xf numFmtId="177" fontId="13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locked="0"/>
    </xf>
    <xf numFmtId="176" fontId="14" fillId="0" borderId="16" xfId="0" applyNumberFormat="1" applyFont="1" applyBorder="1" applyAlignment="1" applyProtection="1">
      <alignment horizontal="center" vertical="center"/>
      <protection hidden="1"/>
    </xf>
    <xf numFmtId="177" fontId="12" fillId="0" borderId="16" xfId="0" applyNumberFormat="1" applyFont="1" applyBorder="1" applyAlignment="1" applyProtection="1">
      <alignment horizontal="center" vertical="center"/>
      <protection hidden="1"/>
    </xf>
    <xf numFmtId="176" fontId="14" fillId="0" borderId="16" xfId="0" applyNumberFormat="1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13" fillId="0" borderId="5" xfId="0" applyNumberFormat="1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locked="0"/>
    </xf>
    <xf numFmtId="176" fontId="14" fillId="0" borderId="5" xfId="0" applyNumberFormat="1" applyFont="1" applyBorder="1" applyAlignment="1" applyProtection="1">
      <alignment horizontal="center" vertical="center"/>
      <protection hidden="1"/>
    </xf>
    <xf numFmtId="177" fontId="12" fillId="0" borderId="5" xfId="0" applyNumberFormat="1" applyFont="1" applyBorder="1" applyAlignment="1" applyProtection="1">
      <alignment horizontal="center" vertical="center"/>
      <protection hidden="1"/>
    </xf>
    <xf numFmtId="176" fontId="14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vertical="center"/>
    </xf>
    <xf numFmtId="0" fontId="9" fillId="0" borderId="17" xfId="0" applyFont="1" applyBorder="1" applyAlignment="1" applyProtection="1">
      <alignment horizontal="center" vertical="center"/>
      <protection hidden="1"/>
    </xf>
    <xf numFmtId="41" fontId="9" fillId="0" borderId="3" xfId="1" applyFont="1" applyBorder="1">
      <alignment vertical="center"/>
    </xf>
    <xf numFmtId="179" fontId="7" fillId="0" borderId="3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hidden="1"/>
    </xf>
    <xf numFmtId="41" fontId="9" fillId="0" borderId="0" xfId="1" applyFont="1" applyBorder="1">
      <alignment vertical="center"/>
    </xf>
    <xf numFmtId="179" fontId="7" fillId="0" borderId="0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hidden="1"/>
    </xf>
    <xf numFmtId="41" fontId="9" fillId="0" borderId="5" xfId="1" applyFont="1" applyBorder="1">
      <alignment vertical="center"/>
    </xf>
    <xf numFmtId="179" fontId="7" fillId="0" borderId="5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center" vertical="center"/>
      <protection hidden="1"/>
    </xf>
    <xf numFmtId="179" fontId="10" fillId="0" borderId="16" xfId="0" applyNumberFormat="1" applyFont="1" applyBorder="1" applyAlignment="1" applyProtection="1">
      <alignment horizontal="center" vertical="center" wrapText="1"/>
      <protection hidden="1"/>
    </xf>
    <xf numFmtId="178" fontId="10" fillId="0" borderId="23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41" fontId="9" fillId="0" borderId="25" xfId="1" applyFont="1" applyBorder="1">
      <alignment vertical="center"/>
    </xf>
    <xf numFmtId="176" fontId="9" fillId="0" borderId="25" xfId="1" applyNumberFormat="1" applyFont="1" applyBorder="1">
      <alignment vertical="center"/>
    </xf>
    <xf numFmtId="179" fontId="7" fillId="0" borderId="25" xfId="0" applyNumberFormat="1" applyFont="1" applyBorder="1" applyAlignment="1">
      <alignment horizontal="center" vertical="center"/>
    </xf>
    <xf numFmtId="178" fontId="7" fillId="0" borderId="25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 vertical="center"/>
      <protection hidden="1"/>
    </xf>
    <xf numFmtId="178" fontId="7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center" vertical="center"/>
      <protection hidden="1"/>
    </xf>
    <xf numFmtId="41" fontId="9" fillId="0" borderId="28" xfId="1" applyFont="1" applyBorder="1">
      <alignment vertical="center"/>
    </xf>
    <xf numFmtId="176" fontId="9" fillId="0" borderId="28" xfId="1" applyNumberFormat="1" applyFont="1" applyBorder="1">
      <alignment vertical="center"/>
    </xf>
    <xf numFmtId="179" fontId="7" fillId="0" borderId="28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0" fontId="9" fillId="0" borderId="28" xfId="0" applyFont="1" applyBorder="1" applyAlignment="1" applyProtection="1">
      <alignment horizontal="center" vertical="center"/>
      <protection hidden="1"/>
    </xf>
    <xf numFmtId="178" fontId="7" fillId="0" borderId="29" xfId="0" applyNumberFormat="1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center" vertical="center"/>
      <protection hidden="1"/>
    </xf>
    <xf numFmtId="41" fontId="9" fillId="0" borderId="31" xfId="1" applyFont="1" applyBorder="1">
      <alignment vertical="center"/>
    </xf>
    <xf numFmtId="179" fontId="7" fillId="0" borderId="31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hidden="1"/>
    </xf>
    <xf numFmtId="178" fontId="7" fillId="0" borderId="32" xfId="0" applyNumberFormat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5"/>
  <sheetViews>
    <sheetView tabSelected="1" topLeftCell="A31" workbookViewId="0">
      <selection activeCell="B64" sqref="B64"/>
    </sheetView>
  </sheetViews>
  <sheetFormatPr defaultRowHeight="13.5" x14ac:dyDescent="0.15"/>
  <cols>
    <col min="1" max="1" width="6.25" style="1" customWidth="1"/>
    <col min="2" max="2" width="12.625" style="1" customWidth="1"/>
    <col min="3" max="3" width="11.25" style="1" hidden="1" customWidth="1"/>
    <col min="4" max="6" width="9" style="1" hidden="1" customWidth="1"/>
    <col min="7" max="7" width="13.125" style="1" customWidth="1"/>
    <col min="8" max="8" width="9.625" style="1" customWidth="1"/>
    <col min="9" max="9" width="6.25" style="1" customWidth="1"/>
    <col min="10" max="10" width="12.625" style="1" customWidth="1"/>
    <col min="11" max="14" width="9" style="1" hidden="1" customWidth="1"/>
    <col min="15" max="15" width="13.125" style="1" customWidth="1"/>
    <col min="16" max="16" width="9.625" style="1" customWidth="1"/>
    <col min="17" max="17" width="6.25" style="1" hidden="1" customWidth="1"/>
    <col min="18" max="18" width="12.625" style="1" hidden="1" customWidth="1"/>
    <col min="19" max="19" width="11.25" style="1" hidden="1" customWidth="1"/>
    <col min="20" max="21" width="9" style="1" hidden="1" customWidth="1"/>
    <col min="22" max="22" width="13.125" style="1" hidden="1" customWidth="1"/>
    <col min="23" max="23" width="9.625" style="1" hidden="1" customWidth="1"/>
    <col min="24" max="24" width="6.25" style="1" hidden="1" customWidth="1"/>
    <col min="25" max="25" width="12.625" style="1" hidden="1" customWidth="1"/>
    <col min="26" max="28" width="9" style="1" hidden="1" customWidth="1"/>
    <col min="29" max="16384" width="9" style="1"/>
  </cols>
  <sheetData>
    <row r="1" spans="1:28" ht="25.5" customHeight="1" thickBot="1" x14ac:dyDescent="0.2">
      <c r="A1" s="53" t="s">
        <v>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 t="s">
        <v>14</v>
      </c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s="28" customFormat="1" ht="18" customHeight="1" thickBot="1" x14ac:dyDescent="0.35">
      <c r="A2" s="56" t="s">
        <v>17</v>
      </c>
      <c r="B2" s="56"/>
      <c r="C2" s="29"/>
      <c r="D2" s="30" t="s">
        <v>9</v>
      </c>
      <c r="E2" s="31"/>
      <c r="F2" s="31"/>
      <c r="G2" s="32">
        <v>4950000</v>
      </c>
      <c r="H2" s="33" t="s">
        <v>8</v>
      </c>
      <c r="I2" s="34">
        <v>150</v>
      </c>
      <c r="J2" s="30" t="s">
        <v>10</v>
      </c>
      <c r="K2" s="35"/>
      <c r="L2" s="35"/>
      <c r="M2" s="35"/>
      <c r="N2" s="35"/>
      <c r="O2" s="36">
        <f>G2/I2</f>
        <v>33000</v>
      </c>
      <c r="P2" s="19" t="s">
        <v>16</v>
      </c>
      <c r="Q2" s="55"/>
      <c r="R2" s="55"/>
      <c r="S2" s="20"/>
      <c r="T2" s="21" t="s">
        <v>2</v>
      </c>
      <c r="U2" s="22"/>
      <c r="V2" s="23">
        <v>2950000</v>
      </c>
      <c r="W2" s="24" t="s">
        <v>8</v>
      </c>
      <c r="X2" s="25">
        <v>100</v>
      </c>
      <c r="Y2" s="26" t="s">
        <v>3</v>
      </c>
      <c r="Z2" s="27"/>
      <c r="AA2" s="27"/>
      <c r="AB2" s="27"/>
    </row>
    <row r="3" spans="1:28" ht="25.5" customHeight="1" thickBot="1" x14ac:dyDescent="0.2">
      <c r="A3" s="15" t="s">
        <v>0</v>
      </c>
      <c r="B3" s="16" t="s">
        <v>1</v>
      </c>
      <c r="C3" s="17" t="s">
        <v>4</v>
      </c>
      <c r="D3" s="17" t="s">
        <v>12</v>
      </c>
      <c r="E3" s="17" t="s">
        <v>7</v>
      </c>
      <c r="F3" s="17" t="s">
        <v>13</v>
      </c>
      <c r="G3" s="17" t="s">
        <v>11</v>
      </c>
      <c r="H3" s="18" t="s">
        <v>6</v>
      </c>
      <c r="I3" s="15" t="s">
        <v>0</v>
      </c>
      <c r="J3" s="16" t="s">
        <v>1</v>
      </c>
      <c r="K3" s="17" t="s">
        <v>4</v>
      </c>
      <c r="L3" s="17" t="s">
        <v>5</v>
      </c>
      <c r="M3" s="17" t="s">
        <v>7</v>
      </c>
      <c r="N3" s="17" t="s">
        <v>13</v>
      </c>
      <c r="O3" s="17" t="s">
        <v>11</v>
      </c>
      <c r="P3" s="18" t="s">
        <v>6</v>
      </c>
      <c r="Q3" s="15" t="s">
        <v>0</v>
      </c>
      <c r="R3" s="16" t="s">
        <v>1</v>
      </c>
      <c r="S3" s="17" t="s">
        <v>4</v>
      </c>
      <c r="T3" s="17" t="s">
        <v>12</v>
      </c>
      <c r="U3" s="17" t="s">
        <v>7</v>
      </c>
      <c r="V3" s="17" t="s">
        <v>11</v>
      </c>
      <c r="W3" s="18" t="s">
        <v>6</v>
      </c>
      <c r="X3" s="15" t="s">
        <v>0</v>
      </c>
      <c r="Y3" s="16" t="s">
        <v>1</v>
      </c>
      <c r="Z3" s="17" t="s">
        <v>4</v>
      </c>
      <c r="AA3" s="17" t="s">
        <v>5</v>
      </c>
      <c r="AB3" s="17" t="s">
        <v>7</v>
      </c>
    </row>
    <row r="4" spans="1:28" s="10" customFormat="1" ht="14.45" customHeight="1" x14ac:dyDescent="0.15">
      <c r="A4" s="57">
        <v>1</v>
      </c>
      <c r="B4" s="58">
        <v>33000</v>
      </c>
      <c r="C4" s="59"/>
      <c r="D4" s="60"/>
      <c r="E4" s="60"/>
      <c r="F4" s="60"/>
      <c r="G4" s="59">
        <v>0</v>
      </c>
      <c r="H4" s="61">
        <f>G4/B4</f>
        <v>0</v>
      </c>
      <c r="I4" s="62">
        <v>51</v>
      </c>
      <c r="J4" s="58">
        <v>1683000</v>
      </c>
      <c r="K4" s="60"/>
      <c r="L4" s="60"/>
      <c r="M4" s="60"/>
      <c r="N4" s="60"/>
      <c r="O4" s="58">
        <v>1185525</v>
      </c>
      <c r="P4" s="63">
        <f t="shared" ref="P4:P53" si="0">O4/J4</f>
        <v>0.7044117647058824</v>
      </c>
      <c r="Q4" s="2">
        <v>1</v>
      </c>
      <c r="R4" s="3" t="e">
        <f>#REF!*Q4</f>
        <v>#REF!</v>
      </c>
      <c r="S4" s="4" t="e">
        <f>R4*5%</f>
        <v>#REF!</v>
      </c>
      <c r="T4" s="4" t="e">
        <f>R4-S4</f>
        <v>#REF!</v>
      </c>
      <c r="U4" s="4">
        <f>((V2*10%)*0.75)+((V2*10%)*0.25*Q4/X2)</f>
        <v>221987.5</v>
      </c>
      <c r="V4" s="4">
        <v>0</v>
      </c>
      <c r="W4" s="5" t="e">
        <f t="shared" ref="W4:W53" si="1">V4/R4</f>
        <v>#REF!</v>
      </c>
      <c r="X4" s="6">
        <v>51</v>
      </c>
      <c r="Y4" s="7" t="e">
        <f>#REF!*X4</f>
        <v>#REF!</v>
      </c>
      <c r="Z4" s="8" t="e">
        <f t="shared" ref="Z4:Z53" si="2">Y4*5%</f>
        <v>#REF!</v>
      </c>
      <c r="AA4" s="8" t="e">
        <f t="shared" ref="AA4:AA53" si="3">Y4-Z4</f>
        <v>#REF!</v>
      </c>
      <c r="AB4" s="8">
        <f>((V2*10%)*0.75)+((V2*10%)*0.25*X4/X2)</f>
        <v>258862.5</v>
      </c>
    </row>
    <row r="5" spans="1:28" s="10" customFormat="1" ht="14.45" customHeight="1" x14ac:dyDescent="0.15">
      <c r="A5" s="64">
        <v>2</v>
      </c>
      <c r="B5" s="65">
        <v>66000</v>
      </c>
      <c r="C5" s="66"/>
      <c r="D5" s="67"/>
      <c r="E5" s="67"/>
      <c r="F5" s="67"/>
      <c r="G5" s="66">
        <v>0</v>
      </c>
      <c r="H5" s="68">
        <f>G5/B5</f>
        <v>0</v>
      </c>
      <c r="I5" s="69">
        <v>52</v>
      </c>
      <c r="J5" s="65">
        <v>1716000</v>
      </c>
      <c r="K5" s="67"/>
      <c r="L5" s="67"/>
      <c r="M5" s="67"/>
      <c r="N5" s="67"/>
      <c r="O5" s="65">
        <v>1216050</v>
      </c>
      <c r="P5" s="70">
        <f t="shared" si="0"/>
        <v>0.70865384615384619</v>
      </c>
      <c r="Q5" s="6">
        <v>2</v>
      </c>
      <c r="R5" s="7" t="e">
        <f>#REF!*Q5</f>
        <v>#REF!</v>
      </c>
      <c r="S5" s="8" t="e">
        <f>R5*5%</f>
        <v>#REF!</v>
      </c>
      <c r="T5" s="8" t="e">
        <f>R5-S5</f>
        <v>#REF!</v>
      </c>
      <c r="U5" s="8">
        <f>((V2*10%)*0.75)+((V2*10%)*0.25*Q5/X2)</f>
        <v>222725</v>
      </c>
      <c r="V5" s="8">
        <v>0</v>
      </c>
      <c r="W5" s="9" t="e">
        <f t="shared" si="1"/>
        <v>#REF!</v>
      </c>
      <c r="X5" s="6">
        <v>52</v>
      </c>
      <c r="Y5" s="7" t="e">
        <f>#REF!*X5</f>
        <v>#REF!</v>
      </c>
      <c r="Z5" s="8" t="e">
        <f t="shared" si="2"/>
        <v>#REF!</v>
      </c>
      <c r="AA5" s="8" t="e">
        <f t="shared" si="3"/>
        <v>#REF!</v>
      </c>
      <c r="AB5" s="8">
        <f>((V2*10%)*0.75)+((V2*10%)*0.25*X5/X2)</f>
        <v>259600</v>
      </c>
    </row>
    <row r="6" spans="1:28" s="10" customFormat="1" ht="14.45" customHeight="1" x14ac:dyDescent="0.15">
      <c r="A6" s="64">
        <v>3</v>
      </c>
      <c r="B6" s="65">
        <v>99000</v>
      </c>
      <c r="C6" s="66"/>
      <c r="D6" s="67"/>
      <c r="E6" s="67"/>
      <c r="F6" s="67"/>
      <c r="G6" s="66">
        <v>0</v>
      </c>
      <c r="H6" s="68">
        <f t="shared" ref="H6:H53" si="4">G6/B6</f>
        <v>0</v>
      </c>
      <c r="I6" s="69">
        <v>53</v>
      </c>
      <c r="J6" s="65">
        <v>1749000</v>
      </c>
      <c r="K6" s="67"/>
      <c r="L6" s="67"/>
      <c r="M6" s="67"/>
      <c r="N6" s="67"/>
      <c r="O6" s="65">
        <v>1246575</v>
      </c>
      <c r="P6" s="70">
        <f t="shared" si="0"/>
        <v>0.71273584905660381</v>
      </c>
      <c r="Q6" s="6">
        <v>3</v>
      </c>
      <c r="R6" s="7" t="e">
        <f>#REF!*Q6</f>
        <v>#REF!</v>
      </c>
      <c r="S6" s="8" t="e">
        <f t="shared" ref="S6:S53" si="5">R6*5%</f>
        <v>#REF!</v>
      </c>
      <c r="T6" s="8" t="e">
        <f t="shared" ref="T6:T53" si="6">R6-S6</f>
        <v>#REF!</v>
      </c>
      <c r="U6" s="8">
        <f>((V2*10%)*0.75)+((V2*10%)*0.25*Q6/X2)</f>
        <v>223462.5</v>
      </c>
      <c r="V6" s="8">
        <v>0</v>
      </c>
      <c r="W6" s="9" t="e">
        <f t="shared" si="1"/>
        <v>#REF!</v>
      </c>
      <c r="X6" s="6">
        <v>53</v>
      </c>
      <c r="Y6" s="7" t="e">
        <f>#REF!*X6</f>
        <v>#REF!</v>
      </c>
      <c r="Z6" s="8" t="e">
        <f t="shared" si="2"/>
        <v>#REF!</v>
      </c>
      <c r="AA6" s="8" t="e">
        <f t="shared" si="3"/>
        <v>#REF!</v>
      </c>
      <c r="AB6" s="8">
        <f>((V2*10%)*0.75)+((V2*10%)*0.25*X6/X2)</f>
        <v>260337.5</v>
      </c>
    </row>
    <row r="7" spans="1:28" s="10" customFormat="1" ht="14.45" customHeight="1" x14ac:dyDescent="0.15">
      <c r="A7" s="64">
        <v>4</v>
      </c>
      <c r="B7" s="65">
        <v>132000</v>
      </c>
      <c r="C7" s="66"/>
      <c r="D7" s="67"/>
      <c r="E7" s="67"/>
      <c r="F7" s="67"/>
      <c r="G7" s="66">
        <v>0</v>
      </c>
      <c r="H7" s="68">
        <f t="shared" si="4"/>
        <v>0</v>
      </c>
      <c r="I7" s="69">
        <v>54</v>
      </c>
      <c r="J7" s="65">
        <v>1782000</v>
      </c>
      <c r="K7" s="67"/>
      <c r="L7" s="67"/>
      <c r="M7" s="67"/>
      <c r="N7" s="67"/>
      <c r="O7" s="65">
        <v>1277100</v>
      </c>
      <c r="P7" s="70">
        <f t="shared" si="0"/>
        <v>0.71666666666666667</v>
      </c>
      <c r="Q7" s="6">
        <v>4</v>
      </c>
      <c r="R7" s="7" t="e">
        <f>#REF!*Q7</f>
        <v>#REF!</v>
      </c>
      <c r="S7" s="8" t="e">
        <f t="shared" si="5"/>
        <v>#REF!</v>
      </c>
      <c r="T7" s="8" t="e">
        <f t="shared" si="6"/>
        <v>#REF!</v>
      </c>
      <c r="U7" s="8">
        <f>((V2*10%)*0.75)+((V2*10%)*0.25*Q7/X2)</f>
        <v>224200</v>
      </c>
      <c r="V7" s="8">
        <v>0</v>
      </c>
      <c r="W7" s="9" t="e">
        <f t="shared" si="1"/>
        <v>#REF!</v>
      </c>
      <c r="X7" s="6">
        <v>54</v>
      </c>
      <c r="Y7" s="7" t="e">
        <f>#REF!*X7</f>
        <v>#REF!</v>
      </c>
      <c r="Z7" s="8" t="e">
        <f t="shared" si="2"/>
        <v>#REF!</v>
      </c>
      <c r="AA7" s="8" t="e">
        <f t="shared" si="3"/>
        <v>#REF!</v>
      </c>
      <c r="AB7" s="8">
        <f>((V2*10%)*0.75)+((V2*10%)*0.25*X7/X2)</f>
        <v>261075</v>
      </c>
    </row>
    <row r="8" spans="1:28" s="10" customFormat="1" ht="14.45" customHeight="1" x14ac:dyDescent="0.15">
      <c r="A8" s="64">
        <v>5</v>
      </c>
      <c r="B8" s="65">
        <v>165000</v>
      </c>
      <c r="C8" s="66"/>
      <c r="D8" s="67"/>
      <c r="E8" s="67"/>
      <c r="F8" s="67"/>
      <c r="G8" s="66">
        <v>0</v>
      </c>
      <c r="H8" s="68">
        <f t="shared" si="4"/>
        <v>0</v>
      </c>
      <c r="I8" s="69">
        <v>55</v>
      </c>
      <c r="J8" s="65">
        <v>1815000</v>
      </c>
      <c r="K8" s="67"/>
      <c r="L8" s="67"/>
      <c r="M8" s="67"/>
      <c r="N8" s="67"/>
      <c r="O8" s="65">
        <v>1307625</v>
      </c>
      <c r="P8" s="70">
        <f t="shared" si="0"/>
        <v>0.72045454545454546</v>
      </c>
      <c r="Q8" s="6">
        <v>5</v>
      </c>
      <c r="R8" s="7" t="e">
        <f>#REF!*Q8</f>
        <v>#REF!</v>
      </c>
      <c r="S8" s="8" t="e">
        <f t="shared" si="5"/>
        <v>#REF!</v>
      </c>
      <c r="T8" s="8" t="e">
        <f t="shared" si="6"/>
        <v>#REF!</v>
      </c>
      <c r="U8" s="8">
        <f>((V2*10%)*0.75)+((V2*10%)*0.25*Q8/X2)</f>
        <v>224937.5</v>
      </c>
      <c r="V8" s="8">
        <v>0</v>
      </c>
      <c r="W8" s="9" t="e">
        <f t="shared" si="1"/>
        <v>#REF!</v>
      </c>
      <c r="X8" s="6">
        <v>55</v>
      </c>
      <c r="Y8" s="7" t="e">
        <f>#REF!*X8</f>
        <v>#REF!</v>
      </c>
      <c r="Z8" s="8" t="e">
        <f t="shared" si="2"/>
        <v>#REF!</v>
      </c>
      <c r="AA8" s="8" t="e">
        <f t="shared" si="3"/>
        <v>#REF!</v>
      </c>
      <c r="AB8" s="8">
        <f>((V2*10%)*0.75)+((V2*10%)*0.25*X8/X2)</f>
        <v>261812.5</v>
      </c>
    </row>
    <row r="9" spans="1:28" s="10" customFormat="1" ht="14.45" customHeight="1" x14ac:dyDescent="0.15">
      <c r="A9" s="64">
        <v>6</v>
      </c>
      <c r="B9" s="65">
        <v>198000</v>
      </c>
      <c r="C9" s="66"/>
      <c r="D9" s="67"/>
      <c r="E9" s="67"/>
      <c r="F9" s="67"/>
      <c r="G9" s="66">
        <v>0</v>
      </c>
      <c r="H9" s="68">
        <f t="shared" si="4"/>
        <v>0</v>
      </c>
      <c r="I9" s="69">
        <v>56</v>
      </c>
      <c r="J9" s="65">
        <v>1848000</v>
      </c>
      <c r="K9" s="67"/>
      <c r="L9" s="67"/>
      <c r="M9" s="67"/>
      <c r="N9" s="67"/>
      <c r="O9" s="65">
        <v>1338150</v>
      </c>
      <c r="P9" s="70">
        <f t="shared" si="0"/>
        <v>0.72410714285714284</v>
      </c>
      <c r="Q9" s="6">
        <v>6</v>
      </c>
      <c r="R9" s="7" t="e">
        <f>#REF!*Q9</f>
        <v>#REF!</v>
      </c>
      <c r="S9" s="8" t="e">
        <f t="shared" si="5"/>
        <v>#REF!</v>
      </c>
      <c r="T9" s="8" t="e">
        <f t="shared" si="6"/>
        <v>#REF!</v>
      </c>
      <c r="U9" s="8">
        <f>((V2*10%)*0.75)+((V2*10%)*0.25*Q9/X2)</f>
        <v>225675</v>
      </c>
      <c r="V9" s="8" t="e">
        <f>T9-U9</f>
        <v>#REF!</v>
      </c>
      <c r="W9" s="9" t="e">
        <f t="shared" si="1"/>
        <v>#REF!</v>
      </c>
      <c r="X9" s="6">
        <v>56</v>
      </c>
      <c r="Y9" s="7" t="e">
        <f>#REF!*X9</f>
        <v>#REF!</v>
      </c>
      <c r="Z9" s="8" t="e">
        <f t="shared" si="2"/>
        <v>#REF!</v>
      </c>
      <c r="AA9" s="8" t="e">
        <f t="shared" si="3"/>
        <v>#REF!</v>
      </c>
      <c r="AB9" s="8">
        <f>((V2*10%)*0.75)+((V2*10%)*0.25*X9/X2)</f>
        <v>262550</v>
      </c>
    </row>
    <row r="10" spans="1:28" s="10" customFormat="1" ht="14.45" customHeight="1" x14ac:dyDescent="0.15">
      <c r="A10" s="64">
        <v>7</v>
      </c>
      <c r="B10" s="65">
        <v>231000</v>
      </c>
      <c r="C10" s="66"/>
      <c r="D10" s="67"/>
      <c r="E10" s="67"/>
      <c r="F10" s="67"/>
      <c r="G10" s="66">
        <v>0</v>
      </c>
      <c r="H10" s="68">
        <f t="shared" si="4"/>
        <v>0</v>
      </c>
      <c r="I10" s="69">
        <v>57</v>
      </c>
      <c r="J10" s="65">
        <v>1881000</v>
      </c>
      <c r="K10" s="67"/>
      <c r="L10" s="67"/>
      <c r="M10" s="67"/>
      <c r="N10" s="67"/>
      <c r="O10" s="65">
        <v>1368675</v>
      </c>
      <c r="P10" s="70">
        <f t="shared" si="0"/>
        <v>0.72763157894736841</v>
      </c>
      <c r="Q10" s="6">
        <v>7</v>
      </c>
      <c r="R10" s="7" t="e">
        <f>#REF!*Q10</f>
        <v>#REF!</v>
      </c>
      <c r="S10" s="8" t="e">
        <f t="shared" si="5"/>
        <v>#REF!</v>
      </c>
      <c r="T10" s="8" t="e">
        <f t="shared" si="6"/>
        <v>#REF!</v>
      </c>
      <c r="U10" s="8">
        <f>((V2*10%)*0.75)+((V2*10%)*0.25*Q10/X2)</f>
        <v>226412.5</v>
      </c>
      <c r="V10" s="8" t="e">
        <f t="shared" ref="V10:V52" si="7">T10-U10</f>
        <v>#REF!</v>
      </c>
      <c r="W10" s="9" t="e">
        <f t="shared" si="1"/>
        <v>#REF!</v>
      </c>
      <c r="X10" s="6">
        <v>57</v>
      </c>
      <c r="Y10" s="7" t="e">
        <f>#REF!*X10</f>
        <v>#REF!</v>
      </c>
      <c r="Z10" s="8" t="e">
        <f t="shared" si="2"/>
        <v>#REF!</v>
      </c>
      <c r="AA10" s="8" t="e">
        <f t="shared" si="3"/>
        <v>#REF!</v>
      </c>
      <c r="AB10" s="8">
        <f>((V2*10%)*0.75)+((V2*10%)*0.25*X10/X2)</f>
        <v>263287.5</v>
      </c>
    </row>
    <row r="11" spans="1:28" s="10" customFormat="1" ht="14.45" customHeight="1" x14ac:dyDescent="0.15">
      <c r="A11" s="64">
        <v>8</v>
      </c>
      <c r="B11" s="65">
        <v>264000</v>
      </c>
      <c r="C11" s="66"/>
      <c r="D11" s="67"/>
      <c r="E11" s="67"/>
      <c r="F11" s="67"/>
      <c r="G11" s="66">
        <v>0</v>
      </c>
      <c r="H11" s="68">
        <f t="shared" si="4"/>
        <v>0</v>
      </c>
      <c r="I11" s="69">
        <v>58</v>
      </c>
      <c r="J11" s="65">
        <v>1914000</v>
      </c>
      <c r="K11" s="67"/>
      <c r="L11" s="67"/>
      <c r="M11" s="67"/>
      <c r="N11" s="67"/>
      <c r="O11" s="65">
        <v>1399200</v>
      </c>
      <c r="P11" s="70">
        <f t="shared" si="0"/>
        <v>0.73103448275862071</v>
      </c>
      <c r="Q11" s="6">
        <v>8</v>
      </c>
      <c r="R11" s="7" t="e">
        <f>#REF!*Q11</f>
        <v>#REF!</v>
      </c>
      <c r="S11" s="8" t="e">
        <f t="shared" si="5"/>
        <v>#REF!</v>
      </c>
      <c r="T11" s="8" t="e">
        <f t="shared" si="6"/>
        <v>#REF!</v>
      </c>
      <c r="U11" s="8">
        <f>((V2*10%)*0.75)+((V2*10%)*0.25*Q11/X2)</f>
        <v>227150</v>
      </c>
      <c r="V11" s="8" t="e">
        <f t="shared" si="7"/>
        <v>#REF!</v>
      </c>
      <c r="W11" s="9" t="e">
        <f t="shared" si="1"/>
        <v>#REF!</v>
      </c>
      <c r="X11" s="6">
        <v>58</v>
      </c>
      <c r="Y11" s="7" t="e">
        <f>#REF!*X11</f>
        <v>#REF!</v>
      </c>
      <c r="Z11" s="8" t="e">
        <f t="shared" si="2"/>
        <v>#REF!</v>
      </c>
      <c r="AA11" s="8" t="e">
        <f t="shared" si="3"/>
        <v>#REF!</v>
      </c>
      <c r="AB11" s="8">
        <f>((V2*10%)*0.75)+((V2*10%)*0.25*X11/X2)</f>
        <v>264025</v>
      </c>
    </row>
    <row r="12" spans="1:28" s="10" customFormat="1" ht="14.45" customHeight="1" x14ac:dyDescent="0.15">
      <c r="A12" s="64">
        <v>9</v>
      </c>
      <c r="B12" s="65">
        <v>297000</v>
      </c>
      <c r="C12" s="65"/>
      <c r="D12" s="67"/>
      <c r="E12" s="67"/>
      <c r="F12" s="67"/>
      <c r="G12" s="66">
        <v>0</v>
      </c>
      <c r="H12" s="68">
        <f t="shared" si="4"/>
        <v>0</v>
      </c>
      <c r="I12" s="69">
        <v>59</v>
      </c>
      <c r="J12" s="65">
        <v>1947000</v>
      </c>
      <c r="K12" s="67"/>
      <c r="L12" s="67"/>
      <c r="M12" s="67"/>
      <c r="N12" s="67"/>
      <c r="O12" s="65">
        <v>1429725</v>
      </c>
      <c r="P12" s="70">
        <f t="shared" si="0"/>
        <v>0.73432203389830508</v>
      </c>
      <c r="Q12" s="6">
        <v>9</v>
      </c>
      <c r="R12" s="7" t="e">
        <f>#REF!*Q12</f>
        <v>#REF!</v>
      </c>
      <c r="S12" s="8" t="e">
        <f t="shared" si="5"/>
        <v>#REF!</v>
      </c>
      <c r="T12" s="8" t="e">
        <f t="shared" si="6"/>
        <v>#REF!</v>
      </c>
      <c r="U12" s="8">
        <f>((V2*10%)*0.75)+((V2*10%)*0.25*Q12/X2)</f>
        <v>227887.5</v>
      </c>
      <c r="V12" s="8" t="e">
        <f t="shared" si="7"/>
        <v>#REF!</v>
      </c>
      <c r="W12" s="9" t="e">
        <f t="shared" si="1"/>
        <v>#REF!</v>
      </c>
      <c r="X12" s="6">
        <v>59</v>
      </c>
      <c r="Y12" s="7" t="e">
        <f>#REF!*X12</f>
        <v>#REF!</v>
      </c>
      <c r="Z12" s="8" t="e">
        <f t="shared" si="2"/>
        <v>#REF!</v>
      </c>
      <c r="AA12" s="8" t="e">
        <f t="shared" si="3"/>
        <v>#REF!</v>
      </c>
      <c r="AB12" s="8">
        <f>((V2*10%)*0.75)+((V2*10%)*0.25*X12/X2)</f>
        <v>264762.5</v>
      </c>
    </row>
    <row r="13" spans="1:28" s="10" customFormat="1" ht="14.45" customHeight="1" x14ac:dyDescent="0.15">
      <c r="A13" s="64">
        <v>10</v>
      </c>
      <c r="B13" s="65">
        <v>330000</v>
      </c>
      <c r="C13" s="65"/>
      <c r="D13" s="67"/>
      <c r="E13" s="67"/>
      <c r="F13" s="67"/>
      <c r="G13" s="66">
        <v>0</v>
      </c>
      <c r="H13" s="68">
        <f t="shared" si="4"/>
        <v>0</v>
      </c>
      <c r="I13" s="69">
        <v>60</v>
      </c>
      <c r="J13" s="65">
        <v>1980000</v>
      </c>
      <c r="K13" s="67"/>
      <c r="L13" s="67"/>
      <c r="M13" s="67"/>
      <c r="N13" s="67"/>
      <c r="O13" s="65">
        <v>1460250</v>
      </c>
      <c r="P13" s="70">
        <f t="shared" si="0"/>
        <v>0.73750000000000004</v>
      </c>
      <c r="Q13" s="6">
        <v>10</v>
      </c>
      <c r="R13" s="7" t="e">
        <f>#REF!*Q13</f>
        <v>#REF!</v>
      </c>
      <c r="S13" s="8" t="e">
        <f t="shared" si="5"/>
        <v>#REF!</v>
      </c>
      <c r="T13" s="8" t="e">
        <f t="shared" si="6"/>
        <v>#REF!</v>
      </c>
      <c r="U13" s="8">
        <f>((V2*10%)*0.75)+((V2*10%)*0.25*Q13/X2)</f>
        <v>228625</v>
      </c>
      <c r="V13" s="8" t="e">
        <f t="shared" si="7"/>
        <v>#REF!</v>
      </c>
      <c r="W13" s="9" t="e">
        <f t="shared" si="1"/>
        <v>#REF!</v>
      </c>
      <c r="X13" s="6">
        <v>60</v>
      </c>
      <c r="Y13" s="7" t="e">
        <f>#REF!*X13</f>
        <v>#REF!</v>
      </c>
      <c r="Z13" s="8" t="e">
        <f t="shared" si="2"/>
        <v>#REF!</v>
      </c>
      <c r="AA13" s="8" t="e">
        <f t="shared" si="3"/>
        <v>#REF!</v>
      </c>
      <c r="AB13" s="8">
        <f>((V2*10%)*0.75)+((V2*10%)*0.25*X13/X2)</f>
        <v>265500</v>
      </c>
    </row>
    <row r="14" spans="1:28" s="10" customFormat="1" ht="14.45" customHeight="1" x14ac:dyDescent="0.15">
      <c r="A14" s="64">
        <v>11</v>
      </c>
      <c r="B14" s="65">
        <v>363000</v>
      </c>
      <c r="C14" s="65"/>
      <c r="D14" s="67"/>
      <c r="E14" s="67"/>
      <c r="F14" s="67"/>
      <c r="G14" s="66">
        <v>0</v>
      </c>
      <c r="H14" s="68">
        <f t="shared" si="4"/>
        <v>0</v>
      </c>
      <c r="I14" s="69">
        <v>61</v>
      </c>
      <c r="J14" s="65">
        <v>2013000</v>
      </c>
      <c r="K14" s="67"/>
      <c r="L14" s="67"/>
      <c r="M14" s="67"/>
      <c r="N14" s="67"/>
      <c r="O14" s="65">
        <v>1490775</v>
      </c>
      <c r="P14" s="70">
        <f t="shared" si="0"/>
        <v>0.74057377049180328</v>
      </c>
      <c r="Q14" s="6">
        <v>11</v>
      </c>
      <c r="R14" s="7" t="e">
        <f>#REF!*Q14</f>
        <v>#REF!</v>
      </c>
      <c r="S14" s="8" t="e">
        <f t="shared" si="5"/>
        <v>#REF!</v>
      </c>
      <c r="T14" s="8" t="e">
        <f t="shared" si="6"/>
        <v>#REF!</v>
      </c>
      <c r="U14" s="8">
        <f>((V2*10%)*0.75)+((V2*10%)*0.25*Q14/X2)</f>
        <v>229362.5</v>
      </c>
      <c r="V14" s="8" t="e">
        <f t="shared" si="7"/>
        <v>#REF!</v>
      </c>
      <c r="W14" s="9" t="e">
        <f t="shared" si="1"/>
        <v>#REF!</v>
      </c>
      <c r="X14" s="6">
        <v>61</v>
      </c>
      <c r="Y14" s="7" t="e">
        <f>#REF!*X14</f>
        <v>#REF!</v>
      </c>
      <c r="Z14" s="8" t="e">
        <f t="shared" si="2"/>
        <v>#REF!</v>
      </c>
      <c r="AA14" s="8" t="e">
        <f t="shared" si="3"/>
        <v>#REF!</v>
      </c>
      <c r="AB14" s="8">
        <f>((V2*10%)*0.75)+((V2*10%)*0.25*X14/X2)</f>
        <v>266237.5</v>
      </c>
    </row>
    <row r="15" spans="1:28" s="10" customFormat="1" ht="14.45" customHeight="1" x14ac:dyDescent="0.15">
      <c r="A15" s="64">
        <v>12</v>
      </c>
      <c r="B15" s="65">
        <v>396000</v>
      </c>
      <c r="C15" s="65"/>
      <c r="D15" s="67"/>
      <c r="E15" s="67"/>
      <c r="F15" s="67"/>
      <c r="G15" s="66">
        <v>0</v>
      </c>
      <c r="H15" s="68">
        <f t="shared" si="4"/>
        <v>0</v>
      </c>
      <c r="I15" s="69">
        <v>62</v>
      </c>
      <c r="J15" s="65">
        <v>2046000</v>
      </c>
      <c r="K15" s="67"/>
      <c r="L15" s="67"/>
      <c r="M15" s="67"/>
      <c r="N15" s="67"/>
      <c r="O15" s="65">
        <v>1521300</v>
      </c>
      <c r="P15" s="70">
        <f t="shared" si="0"/>
        <v>0.74354838709677418</v>
      </c>
      <c r="Q15" s="6">
        <v>12</v>
      </c>
      <c r="R15" s="7" t="e">
        <f>#REF!*Q15</f>
        <v>#REF!</v>
      </c>
      <c r="S15" s="8" t="e">
        <f t="shared" si="5"/>
        <v>#REF!</v>
      </c>
      <c r="T15" s="8" t="e">
        <f t="shared" si="6"/>
        <v>#REF!</v>
      </c>
      <c r="U15" s="8">
        <f>((V2*10%)*0.75)+((V2*10%)*0.25*Q15/X2)</f>
        <v>230100</v>
      </c>
      <c r="V15" s="8" t="e">
        <f t="shared" si="7"/>
        <v>#REF!</v>
      </c>
      <c r="W15" s="9" t="e">
        <f t="shared" si="1"/>
        <v>#REF!</v>
      </c>
      <c r="X15" s="6">
        <v>62</v>
      </c>
      <c r="Y15" s="7" t="e">
        <f>#REF!*X15</f>
        <v>#REF!</v>
      </c>
      <c r="Z15" s="8" t="e">
        <f t="shared" si="2"/>
        <v>#REF!</v>
      </c>
      <c r="AA15" s="8" t="e">
        <f t="shared" si="3"/>
        <v>#REF!</v>
      </c>
      <c r="AB15" s="8">
        <f>((V2*10%)*0.75)+((V2*10%)*0.25*X15/X2)</f>
        <v>266975</v>
      </c>
    </row>
    <row r="16" spans="1:28" s="10" customFormat="1" ht="14.45" customHeight="1" x14ac:dyDescent="0.15">
      <c r="A16" s="64">
        <v>13</v>
      </c>
      <c r="B16" s="65">
        <v>429000</v>
      </c>
      <c r="C16" s="65"/>
      <c r="D16" s="67"/>
      <c r="E16" s="67"/>
      <c r="F16" s="67"/>
      <c r="G16" s="65">
        <v>25575</v>
      </c>
      <c r="H16" s="68">
        <f t="shared" si="4"/>
        <v>5.9615384615384619E-2</v>
      </c>
      <c r="I16" s="69">
        <v>63</v>
      </c>
      <c r="J16" s="65">
        <v>2079000</v>
      </c>
      <c r="K16" s="67"/>
      <c r="L16" s="67"/>
      <c r="M16" s="67"/>
      <c r="N16" s="67"/>
      <c r="O16" s="65">
        <v>1551825</v>
      </c>
      <c r="P16" s="70">
        <f t="shared" si="0"/>
        <v>0.74642857142857144</v>
      </c>
      <c r="Q16" s="6">
        <v>13</v>
      </c>
      <c r="R16" s="7" t="e">
        <f>#REF!*Q16</f>
        <v>#REF!</v>
      </c>
      <c r="S16" s="8" t="e">
        <f t="shared" si="5"/>
        <v>#REF!</v>
      </c>
      <c r="T16" s="8" t="e">
        <f t="shared" si="6"/>
        <v>#REF!</v>
      </c>
      <c r="U16" s="8">
        <f>((V2*10%)*0.75)+((V2*10%)*0.25*Q16/X2)</f>
        <v>230837.5</v>
      </c>
      <c r="V16" s="8" t="e">
        <f t="shared" si="7"/>
        <v>#REF!</v>
      </c>
      <c r="W16" s="9" t="e">
        <f t="shared" si="1"/>
        <v>#REF!</v>
      </c>
      <c r="X16" s="6">
        <v>63</v>
      </c>
      <c r="Y16" s="7" t="e">
        <f>#REF!*X16</f>
        <v>#REF!</v>
      </c>
      <c r="Z16" s="8" t="e">
        <f t="shared" si="2"/>
        <v>#REF!</v>
      </c>
      <c r="AA16" s="8" t="e">
        <f t="shared" si="3"/>
        <v>#REF!</v>
      </c>
      <c r="AB16" s="8">
        <f>((V2*10%)*0.75)+((V2*10%)*0.25*X16/X2)</f>
        <v>267712.5</v>
      </c>
    </row>
    <row r="17" spans="1:28" s="10" customFormat="1" ht="14.45" customHeight="1" x14ac:dyDescent="0.15">
      <c r="A17" s="64">
        <v>14</v>
      </c>
      <c r="B17" s="65">
        <v>462000</v>
      </c>
      <c r="C17" s="65"/>
      <c r="D17" s="67"/>
      <c r="E17" s="67"/>
      <c r="F17" s="67"/>
      <c r="G17" s="65">
        <v>56100</v>
      </c>
      <c r="H17" s="68">
        <f t="shared" si="4"/>
        <v>0.12142857142857143</v>
      </c>
      <c r="I17" s="69">
        <v>64</v>
      </c>
      <c r="J17" s="65">
        <v>2112000</v>
      </c>
      <c r="K17" s="67"/>
      <c r="L17" s="67"/>
      <c r="M17" s="67"/>
      <c r="N17" s="67"/>
      <c r="O17" s="65">
        <v>1582350</v>
      </c>
      <c r="P17" s="70">
        <f t="shared" si="0"/>
        <v>0.74921875000000004</v>
      </c>
      <c r="Q17" s="6">
        <v>14</v>
      </c>
      <c r="R17" s="7" t="e">
        <f>#REF!*Q17</f>
        <v>#REF!</v>
      </c>
      <c r="S17" s="8" t="e">
        <f t="shared" si="5"/>
        <v>#REF!</v>
      </c>
      <c r="T17" s="8" t="e">
        <f t="shared" si="6"/>
        <v>#REF!</v>
      </c>
      <c r="U17" s="8">
        <f>((V2*10%)*0.75)+((V2*10%)*0.25*Q17/X2)</f>
        <v>231575</v>
      </c>
      <c r="V17" s="8" t="e">
        <f t="shared" si="7"/>
        <v>#REF!</v>
      </c>
      <c r="W17" s="9" t="e">
        <f t="shared" si="1"/>
        <v>#REF!</v>
      </c>
      <c r="X17" s="6">
        <v>64</v>
      </c>
      <c r="Y17" s="7" t="e">
        <f>#REF!*X17</f>
        <v>#REF!</v>
      </c>
      <c r="Z17" s="8" t="e">
        <f t="shared" si="2"/>
        <v>#REF!</v>
      </c>
      <c r="AA17" s="8" t="e">
        <f t="shared" si="3"/>
        <v>#REF!</v>
      </c>
      <c r="AB17" s="8">
        <f>((V2*10%)*0.75)+((V2*10%)*0.25*X17/X2)</f>
        <v>268450</v>
      </c>
    </row>
    <row r="18" spans="1:28" s="10" customFormat="1" ht="14.45" customHeight="1" x14ac:dyDescent="0.15">
      <c r="A18" s="64">
        <v>15</v>
      </c>
      <c r="B18" s="65">
        <v>495000</v>
      </c>
      <c r="C18" s="65"/>
      <c r="D18" s="67"/>
      <c r="E18" s="67"/>
      <c r="F18" s="67"/>
      <c r="G18" s="65">
        <v>86625</v>
      </c>
      <c r="H18" s="68">
        <f t="shared" si="4"/>
        <v>0.17499999999999999</v>
      </c>
      <c r="I18" s="69">
        <v>65</v>
      </c>
      <c r="J18" s="65">
        <v>2145000</v>
      </c>
      <c r="K18" s="67"/>
      <c r="L18" s="67"/>
      <c r="M18" s="67"/>
      <c r="N18" s="67"/>
      <c r="O18" s="65">
        <v>1612875</v>
      </c>
      <c r="P18" s="70">
        <f t="shared" si="0"/>
        <v>0.75192307692307692</v>
      </c>
      <c r="Q18" s="6">
        <v>15</v>
      </c>
      <c r="R18" s="7" t="e">
        <f>#REF!*Q18</f>
        <v>#REF!</v>
      </c>
      <c r="S18" s="8" t="e">
        <f t="shared" si="5"/>
        <v>#REF!</v>
      </c>
      <c r="T18" s="8" t="e">
        <f t="shared" si="6"/>
        <v>#REF!</v>
      </c>
      <c r="U18" s="8">
        <f>((V2*10%)*0.75)+((V2*10%)*0.25*Q18/X2)</f>
        <v>232312.5</v>
      </c>
      <c r="V18" s="8" t="e">
        <f t="shared" si="7"/>
        <v>#REF!</v>
      </c>
      <c r="W18" s="9" t="e">
        <f t="shared" si="1"/>
        <v>#REF!</v>
      </c>
      <c r="X18" s="6">
        <v>65</v>
      </c>
      <c r="Y18" s="7" t="e">
        <f>#REF!*X18</f>
        <v>#REF!</v>
      </c>
      <c r="Z18" s="8" t="e">
        <f t="shared" si="2"/>
        <v>#REF!</v>
      </c>
      <c r="AA18" s="8" t="e">
        <f t="shared" si="3"/>
        <v>#REF!</v>
      </c>
      <c r="AB18" s="8">
        <f>((V2*10%)*0.75)+((V2*10%)*0.25*X18/X2)</f>
        <v>269187.5</v>
      </c>
    </row>
    <row r="19" spans="1:28" s="10" customFormat="1" ht="14.45" customHeight="1" x14ac:dyDescent="0.15">
      <c r="A19" s="64">
        <v>16</v>
      </c>
      <c r="B19" s="65">
        <v>528000</v>
      </c>
      <c r="C19" s="65"/>
      <c r="D19" s="67"/>
      <c r="E19" s="67"/>
      <c r="F19" s="67"/>
      <c r="G19" s="65">
        <v>117150</v>
      </c>
      <c r="H19" s="68">
        <f t="shared" si="4"/>
        <v>0.22187499999999999</v>
      </c>
      <c r="I19" s="69">
        <v>66</v>
      </c>
      <c r="J19" s="65">
        <v>2178000</v>
      </c>
      <c r="K19" s="67"/>
      <c r="L19" s="67"/>
      <c r="M19" s="67"/>
      <c r="N19" s="67"/>
      <c r="O19" s="65">
        <v>1643400</v>
      </c>
      <c r="P19" s="70">
        <f t="shared" si="0"/>
        <v>0.75454545454545452</v>
      </c>
      <c r="Q19" s="6">
        <v>16</v>
      </c>
      <c r="R19" s="7" t="e">
        <f>#REF!*Q19</f>
        <v>#REF!</v>
      </c>
      <c r="S19" s="8" t="e">
        <f t="shared" si="5"/>
        <v>#REF!</v>
      </c>
      <c r="T19" s="8" t="e">
        <f t="shared" si="6"/>
        <v>#REF!</v>
      </c>
      <c r="U19" s="8">
        <f>((V2*10%)*0.75)+((V2*10%)*0.25*Q19/X2)</f>
        <v>233050</v>
      </c>
      <c r="V19" s="8" t="e">
        <f t="shared" si="7"/>
        <v>#REF!</v>
      </c>
      <c r="W19" s="9" t="e">
        <f t="shared" si="1"/>
        <v>#REF!</v>
      </c>
      <c r="X19" s="6">
        <v>66</v>
      </c>
      <c r="Y19" s="7" t="e">
        <f>#REF!*X19</f>
        <v>#REF!</v>
      </c>
      <c r="Z19" s="8" t="e">
        <f t="shared" si="2"/>
        <v>#REF!</v>
      </c>
      <c r="AA19" s="8" t="e">
        <f t="shared" si="3"/>
        <v>#REF!</v>
      </c>
      <c r="AB19" s="8">
        <f>((V2*10%)*0.75)+((V2*10%)*0.25*X19/X2)</f>
        <v>269925</v>
      </c>
    </row>
    <row r="20" spans="1:28" s="10" customFormat="1" ht="14.45" customHeight="1" x14ac:dyDescent="0.15">
      <c r="A20" s="64">
        <v>17</v>
      </c>
      <c r="B20" s="65">
        <v>561000</v>
      </c>
      <c r="C20" s="65"/>
      <c r="D20" s="67"/>
      <c r="E20" s="67"/>
      <c r="F20" s="67"/>
      <c r="G20" s="65">
        <v>147675</v>
      </c>
      <c r="H20" s="68">
        <f t="shared" si="4"/>
        <v>0.26323529411764707</v>
      </c>
      <c r="I20" s="69">
        <v>67</v>
      </c>
      <c r="J20" s="65">
        <v>2211000</v>
      </c>
      <c r="K20" s="67"/>
      <c r="L20" s="67"/>
      <c r="M20" s="67"/>
      <c r="N20" s="67"/>
      <c r="O20" s="65">
        <v>1673925</v>
      </c>
      <c r="P20" s="70">
        <f t="shared" si="0"/>
        <v>0.75708955223880592</v>
      </c>
      <c r="Q20" s="6">
        <v>17</v>
      </c>
      <c r="R20" s="7" t="e">
        <f>#REF!*Q20</f>
        <v>#REF!</v>
      </c>
      <c r="S20" s="8" t="e">
        <f t="shared" si="5"/>
        <v>#REF!</v>
      </c>
      <c r="T20" s="8" t="e">
        <f t="shared" si="6"/>
        <v>#REF!</v>
      </c>
      <c r="U20" s="8">
        <f>((V2*10%)*0.75)+((V2*10%)*0.25*Q20/X2)</f>
        <v>233787.5</v>
      </c>
      <c r="V20" s="8" t="e">
        <f t="shared" si="7"/>
        <v>#REF!</v>
      </c>
      <c r="W20" s="9" t="e">
        <f t="shared" si="1"/>
        <v>#REF!</v>
      </c>
      <c r="X20" s="6">
        <v>67</v>
      </c>
      <c r="Y20" s="7" t="e">
        <f>#REF!*X20</f>
        <v>#REF!</v>
      </c>
      <c r="Z20" s="8" t="e">
        <f t="shared" si="2"/>
        <v>#REF!</v>
      </c>
      <c r="AA20" s="8" t="e">
        <f t="shared" si="3"/>
        <v>#REF!</v>
      </c>
      <c r="AB20" s="8">
        <f>((V2*10%)*0.75)+((V2*10%)*0.25*X20/X2)</f>
        <v>270662.5</v>
      </c>
    </row>
    <row r="21" spans="1:28" s="10" customFormat="1" ht="14.45" customHeight="1" x14ac:dyDescent="0.15">
      <c r="A21" s="64">
        <v>18</v>
      </c>
      <c r="B21" s="65">
        <v>594000</v>
      </c>
      <c r="C21" s="65"/>
      <c r="D21" s="67"/>
      <c r="E21" s="67"/>
      <c r="F21" s="67"/>
      <c r="G21" s="65">
        <v>178200</v>
      </c>
      <c r="H21" s="68">
        <f t="shared" si="4"/>
        <v>0.3</v>
      </c>
      <c r="I21" s="69">
        <v>68</v>
      </c>
      <c r="J21" s="65">
        <v>2244000</v>
      </c>
      <c r="K21" s="67"/>
      <c r="L21" s="67"/>
      <c r="M21" s="67"/>
      <c r="N21" s="67"/>
      <c r="O21" s="65">
        <v>1704450</v>
      </c>
      <c r="P21" s="70">
        <f t="shared" si="0"/>
        <v>0.75955882352941173</v>
      </c>
      <c r="Q21" s="6">
        <v>18</v>
      </c>
      <c r="R21" s="7" t="e">
        <f>#REF!*Q21</f>
        <v>#REF!</v>
      </c>
      <c r="S21" s="8" t="e">
        <f t="shared" si="5"/>
        <v>#REF!</v>
      </c>
      <c r="T21" s="8" t="e">
        <f t="shared" si="6"/>
        <v>#REF!</v>
      </c>
      <c r="U21" s="8">
        <f>((V2*10%)*0.75)+((V2*10%)*0.25*Q21/X2)</f>
        <v>234525</v>
      </c>
      <c r="V21" s="8" t="e">
        <f t="shared" si="7"/>
        <v>#REF!</v>
      </c>
      <c r="W21" s="9" t="e">
        <f t="shared" si="1"/>
        <v>#REF!</v>
      </c>
      <c r="X21" s="6">
        <v>68</v>
      </c>
      <c r="Y21" s="7" t="e">
        <f>#REF!*X21</f>
        <v>#REF!</v>
      </c>
      <c r="Z21" s="8" t="e">
        <f t="shared" si="2"/>
        <v>#REF!</v>
      </c>
      <c r="AA21" s="8" t="e">
        <f t="shared" si="3"/>
        <v>#REF!</v>
      </c>
      <c r="AB21" s="8">
        <f>((V2*10%)*0.75)+((V2*10%)*0.25*X21/X2)</f>
        <v>271400</v>
      </c>
    </row>
    <row r="22" spans="1:28" s="10" customFormat="1" ht="14.45" customHeight="1" x14ac:dyDescent="0.15">
      <c r="A22" s="64">
        <v>19</v>
      </c>
      <c r="B22" s="65">
        <v>627000</v>
      </c>
      <c r="C22" s="65"/>
      <c r="D22" s="67"/>
      <c r="E22" s="67"/>
      <c r="F22" s="67"/>
      <c r="G22" s="65">
        <v>208725</v>
      </c>
      <c r="H22" s="68">
        <f t="shared" si="4"/>
        <v>0.33289473684210524</v>
      </c>
      <c r="I22" s="69">
        <v>69</v>
      </c>
      <c r="J22" s="65">
        <v>2277000</v>
      </c>
      <c r="K22" s="67"/>
      <c r="L22" s="67"/>
      <c r="M22" s="67"/>
      <c r="N22" s="67"/>
      <c r="O22" s="65">
        <v>1734975</v>
      </c>
      <c r="P22" s="70">
        <f t="shared" si="0"/>
        <v>0.76195652173913042</v>
      </c>
      <c r="Q22" s="6">
        <v>19</v>
      </c>
      <c r="R22" s="7" t="e">
        <f>#REF!*Q22</f>
        <v>#REF!</v>
      </c>
      <c r="S22" s="8" t="e">
        <f t="shared" si="5"/>
        <v>#REF!</v>
      </c>
      <c r="T22" s="8" t="e">
        <f t="shared" si="6"/>
        <v>#REF!</v>
      </c>
      <c r="U22" s="8">
        <f>((V2*10%)*0.75)+((V2*10%)*0.25*Q22/X2)</f>
        <v>235262.5</v>
      </c>
      <c r="V22" s="8" t="e">
        <f t="shared" si="7"/>
        <v>#REF!</v>
      </c>
      <c r="W22" s="9" t="e">
        <f t="shared" si="1"/>
        <v>#REF!</v>
      </c>
      <c r="X22" s="6">
        <v>69</v>
      </c>
      <c r="Y22" s="7" t="e">
        <f>#REF!*X22</f>
        <v>#REF!</v>
      </c>
      <c r="Z22" s="8" t="e">
        <f t="shared" si="2"/>
        <v>#REF!</v>
      </c>
      <c r="AA22" s="8" t="e">
        <f t="shared" si="3"/>
        <v>#REF!</v>
      </c>
      <c r="AB22" s="8">
        <f>((V2*10%)*0.75)+((V2*10%)*0.25*X22/X2)</f>
        <v>272137.5</v>
      </c>
    </row>
    <row r="23" spans="1:28" s="10" customFormat="1" ht="14.45" customHeight="1" x14ac:dyDescent="0.15">
      <c r="A23" s="64">
        <v>20</v>
      </c>
      <c r="B23" s="65">
        <v>660000</v>
      </c>
      <c r="C23" s="65"/>
      <c r="D23" s="67"/>
      <c r="E23" s="67"/>
      <c r="F23" s="67"/>
      <c r="G23" s="65">
        <v>239250</v>
      </c>
      <c r="H23" s="68">
        <f t="shared" si="4"/>
        <v>0.36249999999999999</v>
      </c>
      <c r="I23" s="69">
        <v>70</v>
      </c>
      <c r="J23" s="65">
        <v>2310000</v>
      </c>
      <c r="K23" s="67"/>
      <c r="L23" s="67"/>
      <c r="M23" s="67"/>
      <c r="N23" s="67"/>
      <c r="O23" s="65">
        <v>1765500</v>
      </c>
      <c r="P23" s="70">
        <f t="shared" si="0"/>
        <v>0.76428571428571423</v>
      </c>
      <c r="Q23" s="6">
        <v>20</v>
      </c>
      <c r="R23" s="7" t="e">
        <f>#REF!*Q23</f>
        <v>#REF!</v>
      </c>
      <c r="S23" s="8" t="e">
        <f t="shared" si="5"/>
        <v>#REF!</v>
      </c>
      <c r="T23" s="8" t="e">
        <f t="shared" si="6"/>
        <v>#REF!</v>
      </c>
      <c r="U23" s="8">
        <f>((V2*10%)*0.75)+((V2*10%)*0.25*Q23/X2)</f>
        <v>236000</v>
      </c>
      <c r="V23" s="8" t="e">
        <f t="shared" si="7"/>
        <v>#REF!</v>
      </c>
      <c r="W23" s="9" t="e">
        <f t="shared" si="1"/>
        <v>#REF!</v>
      </c>
      <c r="X23" s="6">
        <v>70</v>
      </c>
      <c r="Y23" s="7" t="e">
        <f>#REF!*X23</f>
        <v>#REF!</v>
      </c>
      <c r="Z23" s="8" t="e">
        <f t="shared" si="2"/>
        <v>#REF!</v>
      </c>
      <c r="AA23" s="8" t="e">
        <f t="shared" si="3"/>
        <v>#REF!</v>
      </c>
      <c r="AB23" s="8">
        <f>((V2*10%)*0.75)+((V2*10%)*0.25*X23/X2)</f>
        <v>272875</v>
      </c>
    </row>
    <row r="24" spans="1:28" s="10" customFormat="1" ht="14.45" customHeight="1" x14ac:dyDescent="0.15">
      <c r="A24" s="64">
        <v>21</v>
      </c>
      <c r="B24" s="65">
        <v>693000</v>
      </c>
      <c r="C24" s="65"/>
      <c r="D24" s="67"/>
      <c r="E24" s="67"/>
      <c r="F24" s="67"/>
      <c r="G24" s="65">
        <v>269775</v>
      </c>
      <c r="H24" s="68">
        <f t="shared" si="4"/>
        <v>0.38928571428571429</v>
      </c>
      <c r="I24" s="69">
        <v>71</v>
      </c>
      <c r="J24" s="65">
        <v>2343000</v>
      </c>
      <c r="K24" s="67"/>
      <c r="L24" s="67"/>
      <c r="M24" s="67"/>
      <c r="N24" s="67"/>
      <c r="O24" s="65">
        <v>1796025</v>
      </c>
      <c r="P24" s="70">
        <f t="shared" si="0"/>
        <v>0.76654929577464792</v>
      </c>
      <c r="Q24" s="6">
        <v>21</v>
      </c>
      <c r="R24" s="7" t="e">
        <f>#REF!*Q24</f>
        <v>#REF!</v>
      </c>
      <c r="S24" s="8" t="e">
        <f t="shared" si="5"/>
        <v>#REF!</v>
      </c>
      <c r="T24" s="8" t="e">
        <f t="shared" si="6"/>
        <v>#REF!</v>
      </c>
      <c r="U24" s="8">
        <f>((V2*10%)*0.75)+((V2*10%)*0.25*Q24/X2)</f>
        <v>236737.5</v>
      </c>
      <c r="V24" s="8" t="e">
        <f t="shared" si="7"/>
        <v>#REF!</v>
      </c>
      <c r="W24" s="9" t="e">
        <f t="shared" si="1"/>
        <v>#REF!</v>
      </c>
      <c r="X24" s="6">
        <v>71</v>
      </c>
      <c r="Y24" s="7" t="e">
        <f>#REF!*X24</f>
        <v>#REF!</v>
      </c>
      <c r="Z24" s="8" t="e">
        <f t="shared" si="2"/>
        <v>#REF!</v>
      </c>
      <c r="AA24" s="8" t="e">
        <f t="shared" si="3"/>
        <v>#REF!</v>
      </c>
      <c r="AB24" s="8">
        <f>((V2*10%)*0.75)+((V2*10%)*0.25*X24/X2)</f>
        <v>273612.5</v>
      </c>
    </row>
    <row r="25" spans="1:28" s="10" customFormat="1" ht="14.45" customHeight="1" x14ac:dyDescent="0.15">
      <c r="A25" s="64">
        <v>22</v>
      </c>
      <c r="B25" s="65">
        <v>726000</v>
      </c>
      <c r="C25" s="65"/>
      <c r="D25" s="67"/>
      <c r="E25" s="67"/>
      <c r="F25" s="67"/>
      <c r="G25" s="65">
        <v>300300</v>
      </c>
      <c r="H25" s="68">
        <f t="shared" si="4"/>
        <v>0.41363636363636364</v>
      </c>
      <c r="I25" s="69">
        <v>72</v>
      </c>
      <c r="J25" s="65">
        <v>2376000</v>
      </c>
      <c r="K25" s="67"/>
      <c r="L25" s="67"/>
      <c r="M25" s="67"/>
      <c r="N25" s="67"/>
      <c r="O25" s="65">
        <v>1826550</v>
      </c>
      <c r="P25" s="70">
        <f t="shared" si="0"/>
        <v>0.76875000000000004</v>
      </c>
      <c r="Q25" s="6">
        <v>22</v>
      </c>
      <c r="R25" s="7" t="e">
        <f>#REF!*Q25</f>
        <v>#REF!</v>
      </c>
      <c r="S25" s="8" t="e">
        <f t="shared" si="5"/>
        <v>#REF!</v>
      </c>
      <c r="T25" s="8" t="e">
        <f t="shared" si="6"/>
        <v>#REF!</v>
      </c>
      <c r="U25" s="8">
        <f>((V2*10%)*0.75)+((V2*10%)*0.25*Q25/X2)</f>
        <v>237475</v>
      </c>
      <c r="V25" s="8" t="e">
        <f t="shared" si="7"/>
        <v>#REF!</v>
      </c>
      <c r="W25" s="9" t="e">
        <f t="shared" si="1"/>
        <v>#REF!</v>
      </c>
      <c r="X25" s="6">
        <v>72</v>
      </c>
      <c r="Y25" s="7" t="e">
        <f>#REF!*X25</f>
        <v>#REF!</v>
      </c>
      <c r="Z25" s="8" t="e">
        <f t="shared" si="2"/>
        <v>#REF!</v>
      </c>
      <c r="AA25" s="8" t="e">
        <f t="shared" si="3"/>
        <v>#REF!</v>
      </c>
      <c r="AB25" s="8">
        <f>((V2*10%)*0.75)+((V2*10%)*0.25*X25/X2)</f>
        <v>274350</v>
      </c>
    </row>
    <row r="26" spans="1:28" s="10" customFormat="1" ht="14.45" customHeight="1" x14ac:dyDescent="0.15">
      <c r="A26" s="64">
        <v>23</v>
      </c>
      <c r="B26" s="65">
        <v>759000</v>
      </c>
      <c r="C26" s="65"/>
      <c r="D26" s="67"/>
      <c r="E26" s="67"/>
      <c r="F26" s="67"/>
      <c r="G26" s="65">
        <v>330825</v>
      </c>
      <c r="H26" s="68">
        <f t="shared" si="4"/>
        <v>0.43586956521739129</v>
      </c>
      <c r="I26" s="69">
        <v>73</v>
      </c>
      <c r="J26" s="65">
        <v>2409000</v>
      </c>
      <c r="K26" s="67"/>
      <c r="L26" s="67"/>
      <c r="M26" s="67"/>
      <c r="N26" s="67"/>
      <c r="O26" s="65">
        <v>1857075</v>
      </c>
      <c r="P26" s="70">
        <f t="shared" si="0"/>
        <v>0.77089041095890409</v>
      </c>
      <c r="Q26" s="6">
        <v>23</v>
      </c>
      <c r="R26" s="7" t="e">
        <f>#REF!*Q26</f>
        <v>#REF!</v>
      </c>
      <c r="S26" s="8" t="e">
        <f t="shared" si="5"/>
        <v>#REF!</v>
      </c>
      <c r="T26" s="8" t="e">
        <f t="shared" si="6"/>
        <v>#REF!</v>
      </c>
      <c r="U26" s="8">
        <f>((V2*10%)*0.75)+((V2*10%)*0.25*Q26/X2)</f>
        <v>238212.5</v>
      </c>
      <c r="V26" s="8" t="e">
        <f t="shared" si="7"/>
        <v>#REF!</v>
      </c>
      <c r="W26" s="9" t="e">
        <f t="shared" si="1"/>
        <v>#REF!</v>
      </c>
      <c r="X26" s="6">
        <v>73</v>
      </c>
      <c r="Y26" s="7" t="e">
        <f>#REF!*X26</f>
        <v>#REF!</v>
      </c>
      <c r="Z26" s="8" t="e">
        <f t="shared" si="2"/>
        <v>#REF!</v>
      </c>
      <c r="AA26" s="8" t="e">
        <f t="shared" si="3"/>
        <v>#REF!</v>
      </c>
      <c r="AB26" s="8">
        <f>((V2*10%)*0.75)+((V2*10%)*0.25*X26/X2)</f>
        <v>275087.5</v>
      </c>
    </row>
    <row r="27" spans="1:28" s="10" customFormat="1" ht="14.45" customHeight="1" x14ac:dyDescent="0.15">
      <c r="A27" s="64">
        <v>24</v>
      </c>
      <c r="B27" s="65">
        <v>792000</v>
      </c>
      <c r="C27" s="65"/>
      <c r="D27" s="67"/>
      <c r="E27" s="67"/>
      <c r="F27" s="67"/>
      <c r="G27" s="65">
        <v>361350</v>
      </c>
      <c r="H27" s="68">
        <f t="shared" si="4"/>
        <v>0.45624999999999999</v>
      </c>
      <c r="I27" s="69">
        <v>74</v>
      </c>
      <c r="J27" s="65">
        <v>2442000</v>
      </c>
      <c r="K27" s="67"/>
      <c r="L27" s="67"/>
      <c r="M27" s="67"/>
      <c r="N27" s="67"/>
      <c r="O27" s="65">
        <v>1887600</v>
      </c>
      <c r="P27" s="70">
        <f t="shared" si="0"/>
        <v>0.77297297297297296</v>
      </c>
      <c r="Q27" s="6">
        <v>24</v>
      </c>
      <c r="R27" s="7" t="e">
        <f>#REF!*Q27</f>
        <v>#REF!</v>
      </c>
      <c r="S27" s="8" t="e">
        <f t="shared" si="5"/>
        <v>#REF!</v>
      </c>
      <c r="T27" s="8" t="e">
        <f t="shared" si="6"/>
        <v>#REF!</v>
      </c>
      <c r="U27" s="8">
        <f>((V2*10%)*0.75)+((V2*10%)*0.25*Q27/X2)</f>
        <v>238950</v>
      </c>
      <c r="V27" s="8" t="e">
        <f t="shared" si="7"/>
        <v>#REF!</v>
      </c>
      <c r="W27" s="9" t="e">
        <f t="shared" si="1"/>
        <v>#REF!</v>
      </c>
      <c r="X27" s="6">
        <v>74</v>
      </c>
      <c r="Y27" s="7" t="e">
        <f>#REF!*X27</f>
        <v>#REF!</v>
      </c>
      <c r="Z27" s="8" t="e">
        <f t="shared" si="2"/>
        <v>#REF!</v>
      </c>
      <c r="AA27" s="8" t="e">
        <f t="shared" si="3"/>
        <v>#REF!</v>
      </c>
      <c r="AB27" s="8">
        <f>((V2*10%)*0.75)+((V2*10%)*0.25*X27/X2)</f>
        <v>275825</v>
      </c>
    </row>
    <row r="28" spans="1:28" s="10" customFormat="1" ht="14.45" customHeight="1" x14ac:dyDescent="0.15">
      <c r="A28" s="64">
        <v>25</v>
      </c>
      <c r="B28" s="65">
        <v>825000</v>
      </c>
      <c r="C28" s="65"/>
      <c r="D28" s="67"/>
      <c r="E28" s="67"/>
      <c r="F28" s="67"/>
      <c r="G28" s="65">
        <v>391875</v>
      </c>
      <c r="H28" s="68">
        <f t="shared" si="4"/>
        <v>0.47499999999999998</v>
      </c>
      <c r="I28" s="69">
        <v>75</v>
      </c>
      <c r="J28" s="65">
        <v>2475000</v>
      </c>
      <c r="K28" s="67"/>
      <c r="L28" s="67"/>
      <c r="M28" s="67"/>
      <c r="N28" s="67"/>
      <c r="O28" s="65">
        <v>1918125</v>
      </c>
      <c r="P28" s="70">
        <f t="shared" si="0"/>
        <v>0.77500000000000002</v>
      </c>
      <c r="Q28" s="6">
        <v>25</v>
      </c>
      <c r="R28" s="7" t="e">
        <f>#REF!*Q28</f>
        <v>#REF!</v>
      </c>
      <c r="S28" s="8" t="e">
        <f t="shared" si="5"/>
        <v>#REF!</v>
      </c>
      <c r="T28" s="8" t="e">
        <f t="shared" si="6"/>
        <v>#REF!</v>
      </c>
      <c r="U28" s="8">
        <f>((V2*10%)*0.75)+((V2*10%)*0.25*Q28/X2)</f>
        <v>239687.5</v>
      </c>
      <c r="V28" s="8" t="e">
        <f t="shared" si="7"/>
        <v>#REF!</v>
      </c>
      <c r="W28" s="9" t="e">
        <f t="shared" si="1"/>
        <v>#REF!</v>
      </c>
      <c r="X28" s="6">
        <v>75</v>
      </c>
      <c r="Y28" s="7" t="e">
        <f>#REF!*X28</f>
        <v>#REF!</v>
      </c>
      <c r="Z28" s="8" t="e">
        <f t="shared" si="2"/>
        <v>#REF!</v>
      </c>
      <c r="AA28" s="8" t="e">
        <f t="shared" si="3"/>
        <v>#REF!</v>
      </c>
      <c r="AB28" s="8">
        <f>((V2*10%)*0.75)+((V2*10%)*0.25*X28/X2)</f>
        <v>276562.5</v>
      </c>
    </row>
    <row r="29" spans="1:28" s="10" customFormat="1" ht="14.45" customHeight="1" x14ac:dyDescent="0.15">
      <c r="A29" s="64">
        <v>26</v>
      </c>
      <c r="B29" s="65">
        <v>858000</v>
      </c>
      <c r="C29" s="65"/>
      <c r="D29" s="67"/>
      <c r="E29" s="67"/>
      <c r="F29" s="67"/>
      <c r="G29" s="65">
        <v>422400</v>
      </c>
      <c r="H29" s="68">
        <f t="shared" si="4"/>
        <v>0.49230769230769234</v>
      </c>
      <c r="I29" s="69">
        <v>76</v>
      </c>
      <c r="J29" s="65">
        <v>2508000</v>
      </c>
      <c r="K29" s="67"/>
      <c r="L29" s="67"/>
      <c r="M29" s="67"/>
      <c r="N29" s="67"/>
      <c r="O29" s="65">
        <v>1948650</v>
      </c>
      <c r="P29" s="70">
        <f t="shared" si="0"/>
        <v>0.77697368421052626</v>
      </c>
      <c r="Q29" s="6">
        <v>26</v>
      </c>
      <c r="R29" s="7" t="e">
        <f>#REF!*Q29</f>
        <v>#REF!</v>
      </c>
      <c r="S29" s="8" t="e">
        <f t="shared" si="5"/>
        <v>#REF!</v>
      </c>
      <c r="T29" s="8" t="e">
        <f t="shared" si="6"/>
        <v>#REF!</v>
      </c>
      <c r="U29" s="8">
        <f>((V2*10%)*0.75)+((V2*10%)*0.25*Q29/X2)</f>
        <v>240425</v>
      </c>
      <c r="V29" s="8" t="e">
        <f t="shared" si="7"/>
        <v>#REF!</v>
      </c>
      <c r="W29" s="9" t="e">
        <f t="shared" si="1"/>
        <v>#REF!</v>
      </c>
      <c r="X29" s="6">
        <v>76</v>
      </c>
      <c r="Y29" s="7" t="e">
        <f>#REF!*X29</f>
        <v>#REF!</v>
      </c>
      <c r="Z29" s="8" t="e">
        <f t="shared" si="2"/>
        <v>#REF!</v>
      </c>
      <c r="AA29" s="8" t="e">
        <f t="shared" si="3"/>
        <v>#REF!</v>
      </c>
      <c r="AB29" s="8">
        <f>((V2*10%)*0.75)+((V2*10%)*0.25*X29/X2)</f>
        <v>277300</v>
      </c>
    </row>
    <row r="30" spans="1:28" s="10" customFormat="1" ht="14.45" customHeight="1" x14ac:dyDescent="0.15">
      <c r="A30" s="64">
        <v>27</v>
      </c>
      <c r="B30" s="65">
        <v>891000</v>
      </c>
      <c r="C30" s="65"/>
      <c r="D30" s="67"/>
      <c r="E30" s="67"/>
      <c r="F30" s="67"/>
      <c r="G30" s="65">
        <v>452925</v>
      </c>
      <c r="H30" s="68">
        <f t="shared" si="4"/>
        <v>0.5083333333333333</v>
      </c>
      <c r="I30" s="69">
        <v>77</v>
      </c>
      <c r="J30" s="65">
        <v>2541000</v>
      </c>
      <c r="K30" s="67"/>
      <c r="L30" s="67"/>
      <c r="M30" s="67"/>
      <c r="N30" s="67"/>
      <c r="O30" s="65">
        <v>1979175</v>
      </c>
      <c r="P30" s="70">
        <f t="shared" si="0"/>
        <v>0.77889610389610386</v>
      </c>
      <c r="Q30" s="6">
        <v>27</v>
      </c>
      <c r="R30" s="7" t="e">
        <f>#REF!*Q30</f>
        <v>#REF!</v>
      </c>
      <c r="S30" s="8" t="e">
        <f t="shared" si="5"/>
        <v>#REF!</v>
      </c>
      <c r="T30" s="8" t="e">
        <f t="shared" si="6"/>
        <v>#REF!</v>
      </c>
      <c r="U30" s="8">
        <f>((V2*10%)*0.75)+((V2*10%)*0.25*Q30/X2)</f>
        <v>241162.5</v>
      </c>
      <c r="V30" s="8" t="e">
        <f t="shared" si="7"/>
        <v>#REF!</v>
      </c>
      <c r="W30" s="9" t="e">
        <f t="shared" si="1"/>
        <v>#REF!</v>
      </c>
      <c r="X30" s="6">
        <v>77</v>
      </c>
      <c r="Y30" s="7" t="e">
        <f>#REF!*X30</f>
        <v>#REF!</v>
      </c>
      <c r="Z30" s="8" t="e">
        <f t="shared" si="2"/>
        <v>#REF!</v>
      </c>
      <c r="AA30" s="8" t="e">
        <f t="shared" si="3"/>
        <v>#REF!</v>
      </c>
      <c r="AB30" s="8">
        <f>((V2*10%)*0.75)+((V2*10%)*0.25*X30/X2)</f>
        <v>278037.5</v>
      </c>
    </row>
    <row r="31" spans="1:28" s="10" customFormat="1" ht="14.45" customHeight="1" x14ac:dyDescent="0.15">
      <c r="A31" s="64">
        <v>28</v>
      </c>
      <c r="B31" s="65">
        <v>924000</v>
      </c>
      <c r="C31" s="65"/>
      <c r="D31" s="67"/>
      <c r="E31" s="67"/>
      <c r="F31" s="67"/>
      <c r="G31" s="65">
        <v>483450</v>
      </c>
      <c r="H31" s="68">
        <f t="shared" si="4"/>
        <v>0.52321428571428574</v>
      </c>
      <c r="I31" s="69">
        <v>78</v>
      </c>
      <c r="J31" s="65">
        <v>2574000</v>
      </c>
      <c r="K31" s="67"/>
      <c r="L31" s="67"/>
      <c r="M31" s="67"/>
      <c r="N31" s="67"/>
      <c r="O31" s="65">
        <v>2009700</v>
      </c>
      <c r="P31" s="70">
        <f t="shared" si="0"/>
        <v>0.78076923076923077</v>
      </c>
      <c r="Q31" s="6">
        <v>28</v>
      </c>
      <c r="R31" s="7" t="e">
        <f>#REF!*Q31</f>
        <v>#REF!</v>
      </c>
      <c r="S31" s="8" t="e">
        <f t="shared" si="5"/>
        <v>#REF!</v>
      </c>
      <c r="T31" s="8" t="e">
        <f t="shared" si="6"/>
        <v>#REF!</v>
      </c>
      <c r="U31" s="8">
        <f>((V2*10%)*0.75)+((V2*10%)*0.25*Q31/X2)</f>
        <v>241900</v>
      </c>
      <c r="V31" s="8" t="e">
        <f t="shared" si="7"/>
        <v>#REF!</v>
      </c>
      <c r="W31" s="9" t="e">
        <f t="shared" si="1"/>
        <v>#REF!</v>
      </c>
      <c r="X31" s="6">
        <v>78</v>
      </c>
      <c r="Y31" s="7" t="e">
        <f>#REF!*X31</f>
        <v>#REF!</v>
      </c>
      <c r="Z31" s="8" t="e">
        <f t="shared" si="2"/>
        <v>#REF!</v>
      </c>
      <c r="AA31" s="8" t="e">
        <f t="shared" si="3"/>
        <v>#REF!</v>
      </c>
      <c r="AB31" s="8">
        <f>((V2*10%)*0.75)+((V2*10%)*0.25*X31/X2)</f>
        <v>278775</v>
      </c>
    </row>
    <row r="32" spans="1:28" s="10" customFormat="1" ht="14.45" customHeight="1" x14ac:dyDescent="0.15">
      <c r="A32" s="64">
        <v>29</v>
      </c>
      <c r="B32" s="65">
        <v>957000</v>
      </c>
      <c r="C32" s="65"/>
      <c r="D32" s="67"/>
      <c r="E32" s="67"/>
      <c r="F32" s="67"/>
      <c r="G32" s="65">
        <v>513975</v>
      </c>
      <c r="H32" s="68">
        <f t="shared" si="4"/>
        <v>0.53706896551724137</v>
      </c>
      <c r="I32" s="69">
        <v>79</v>
      </c>
      <c r="J32" s="65">
        <v>2607000</v>
      </c>
      <c r="K32" s="67"/>
      <c r="L32" s="67"/>
      <c r="M32" s="67"/>
      <c r="N32" s="67"/>
      <c r="O32" s="65">
        <v>2040225</v>
      </c>
      <c r="P32" s="70">
        <f t="shared" si="0"/>
        <v>0.78259493670886071</v>
      </c>
      <c r="Q32" s="6">
        <v>29</v>
      </c>
      <c r="R32" s="7" t="e">
        <f>#REF!*Q32</f>
        <v>#REF!</v>
      </c>
      <c r="S32" s="8" t="e">
        <f t="shared" si="5"/>
        <v>#REF!</v>
      </c>
      <c r="T32" s="8" t="e">
        <f t="shared" si="6"/>
        <v>#REF!</v>
      </c>
      <c r="U32" s="8">
        <f>((V2*10%)*0.75)+((V2*10%)*0.25*Q32/X2)</f>
        <v>242637.5</v>
      </c>
      <c r="V32" s="8" t="e">
        <f t="shared" si="7"/>
        <v>#REF!</v>
      </c>
      <c r="W32" s="9" t="e">
        <f t="shared" si="1"/>
        <v>#REF!</v>
      </c>
      <c r="X32" s="6">
        <v>79</v>
      </c>
      <c r="Y32" s="7" t="e">
        <f>#REF!*X32</f>
        <v>#REF!</v>
      </c>
      <c r="Z32" s="8" t="e">
        <f t="shared" si="2"/>
        <v>#REF!</v>
      </c>
      <c r="AA32" s="8" t="e">
        <f t="shared" si="3"/>
        <v>#REF!</v>
      </c>
      <c r="AB32" s="8">
        <f>((V2*10%)*0.75)+((V2*10%)*0.25*X32/X2)</f>
        <v>279512.5</v>
      </c>
    </row>
    <row r="33" spans="1:28" s="10" customFormat="1" ht="14.45" customHeight="1" x14ac:dyDescent="0.15">
      <c r="A33" s="64">
        <v>30</v>
      </c>
      <c r="B33" s="65">
        <v>990000</v>
      </c>
      <c r="C33" s="65"/>
      <c r="D33" s="67"/>
      <c r="E33" s="67"/>
      <c r="F33" s="67"/>
      <c r="G33" s="65">
        <v>544500</v>
      </c>
      <c r="H33" s="68">
        <f t="shared" si="4"/>
        <v>0.55000000000000004</v>
      </c>
      <c r="I33" s="69">
        <v>80</v>
      </c>
      <c r="J33" s="65">
        <v>2640000</v>
      </c>
      <c r="K33" s="67"/>
      <c r="L33" s="67"/>
      <c r="M33" s="67"/>
      <c r="N33" s="67"/>
      <c r="O33" s="65">
        <v>2070750</v>
      </c>
      <c r="P33" s="70">
        <f t="shared" si="0"/>
        <v>0.78437500000000004</v>
      </c>
      <c r="Q33" s="6">
        <v>30</v>
      </c>
      <c r="R33" s="7" t="e">
        <f>#REF!*Q33</f>
        <v>#REF!</v>
      </c>
      <c r="S33" s="8" t="e">
        <f t="shared" si="5"/>
        <v>#REF!</v>
      </c>
      <c r="T33" s="8" t="e">
        <f t="shared" si="6"/>
        <v>#REF!</v>
      </c>
      <c r="U33" s="8">
        <f>((V2*10%)*0.75)+((V2*10%)*0.25*Q33/X2)</f>
        <v>243375</v>
      </c>
      <c r="V33" s="8" t="e">
        <f t="shared" si="7"/>
        <v>#REF!</v>
      </c>
      <c r="W33" s="9" t="e">
        <f t="shared" si="1"/>
        <v>#REF!</v>
      </c>
      <c r="X33" s="6">
        <v>80</v>
      </c>
      <c r="Y33" s="7" t="e">
        <f>#REF!*X33</f>
        <v>#REF!</v>
      </c>
      <c r="Z33" s="8" t="e">
        <f t="shared" si="2"/>
        <v>#REF!</v>
      </c>
      <c r="AA33" s="8" t="e">
        <f t="shared" si="3"/>
        <v>#REF!</v>
      </c>
      <c r="AB33" s="8">
        <f>((V2*10%)*0.75)+((V2*10%)*0.25*X33/X2)</f>
        <v>280250</v>
      </c>
    </row>
    <row r="34" spans="1:28" s="10" customFormat="1" ht="14.45" customHeight="1" x14ac:dyDescent="0.15">
      <c r="A34" s="64">
        <v>31</v>
      </c>
      <c r="B34" s="65">
        <v>1023000</v>
      </c>
      <c r="C34" s="65"/>
      <c r="D34" s="67"/>
      <c r="E34" s="67"/>
      <c r="F34" s="67"/>
      <c r="G34" s="65">
        <v>575025</v>
      </c>
      <c r="H34" s="68">
        <f t="shared" si="4"/>
        <v>0.56209677419354842</v>
      </c>
      <c r="I34" s="69">
        <v>81</v>
      </c>
      <c r="J34" s="65">
        <v>2673000</v>
      </c>
      <c r="K34" s="67"/>
      <c r="L34" s="67"/>
      <c r="M34" s="67"/>
      <c r="N34" s="67"/>
      <c r="O34" s="65">
        <v>2101275</v>
      </c>
      <c r="P34" s="70">
        <f t="shared" si="0"/>
        <v>0.78611111111111109</v>
      </c>
      <c r="Q34" s="6">
        <v>31</v>
      </c>
      <c r="R34" s="7" t="e">
        <f>#REF!*Q34</f>
        <v>#REF!</v>
      </c>
      <c r="S34" s="8" t="e">
        <f t="shared" si="5"/>
        <v>#REF!</v>
      </c>
      <c r="T34" s="8" t="e">
        <f t="shared" si="6"/>
        <v>#REF!</v>
      </c>
      <c r="U34" s="8">
        <f>((V2*10%)*0.75)+((V2*10%)*0.25*Q34/X2)</f>
        <v>244112.5</v>
      </c>
      <c r="V34" s="8" t="e">
        <f t="shared" si="7"/>
        <v>#REF!</v>
      </c>
      <c r="W34" s="9" t="e">
        <f t="shared" si="1"/>
        <v>#REF!</v>
      </c>
      <c r="X34" s="6">
        <v>81</v>
      </c>
      <c r="Y34" s="7" t="e">
        <f>#REF!*X34</f>
        <v>#REF!</v>
      </c>
      <c r="Z34" s="8" t="e">
        <f t="shared" si="2"/>
        <v>#REF!</v>
      </c>
      <c r="AA34" s="8" t="e">
        <f t="shared" si="3"/>
        <v>#REF!</v>
      </c>
      <c r="AB34" s="8">
        <f>((V2*10%)*0.75)+((V2*10%)*0.25*X34/X2)</f>
        <v>280987.5</v>
      </c>
    </row>
    <row r="35" spans="1:28" s="10" customFormat="1" ht="14.45" customHeight="1" x14ac:dyDescent="0.15">
      <c r="A35" s="64">
        <v>32</v>
      </c>
      <c r="B35" s="65">
        <v>1056000</v>
      </c>
      <c r="C35" s="65"/>
      <c r="D35" s="67"/>
      <c r="E35" s="67"/>
      <c r="F35" s="67"/>
      <c r="G35" s="65">
        <v>605550</v>
      </c>
      <c r="H35" s="68">
        <f t="shared" si="4"/>
        <v>0.57343750000000004</v>
      </c>
      <c r="I35" s="69">
        <v>82</v>
      </c>
      <c r="J35" s="65">
        <v>2706000</v>
      </c>
      <c r="K35" s="67"/>
      <c r="L35" s="67"/>
      <c r="M35" s="67"/>
      <c r="N35" s="67"/>
      <c r="O35" s="65">
        <v>2131800</v>
      </c>
      <c r="P35" s="70">
        <f t="shared" si="0"/>
        <v>0.78780487804878052</v>
      </c>
      <c r="Q35" s="6">
        <v>32</v>
      </c>
      <c r="R35" s="7" t="e">
        <f>#REF!*Q35</f>
        <v>#REF!</v>
      </c>
      <c r="S35" s="8" t="e">
        <f t="shared" si="5"/>
        <v>#REF!</v>
      </c>
      <c r="T35" s="8" t="e">
        <f t="shared" si="6"/>
        <v>#REF!</v>
      </c>
      <c r="U35" s="8">
        <f>((V2*10%)*0.75)+((V2*10%)*0.25*Q35/X2)</f>
        <v>244850</v>
      </c>
      <c r="V35" s="8" t="e">
        <f t="shared" si="7"/>
        <v>#REF!</v>
      </c>
      <c r="W35" s="9" t="e">
        <f t="shared" si="1"/>
        <v>#REF!</v>
      </c>
      <c r="X35" s="6">
        <v>82</v>
      </c>
      <c r="Y35" s="7" t="e">
        <f>#REF!*X35</f>
        <v>#REF!</v>
      </c>
      <c r="Z35" s="8" t="e">
        <f t="shared" si="2"/>
        <v>#REF!</v>
      </c>
      <c r="AA35" s="8" t="e">
        <f t="shared" si="3"/>
        <v>#REF!</v>
      </c>
      <c r="AB35" s="8">
        <f>((V2*10%)*0.75)+((V2*10%)*0.25*X35/X2)</f>
        <v>281725</v>
      </c>
    </row>
    <row r="36" spans="1:28" s="10" customFormat="1" ht="14.45" customHeight="1" x14ac:dyDescent="0.15">
      <c r="A36" s="64">
        <v>33</v>
      </c>
      <c r="B36" s="65">
        <v>1089000</v>
      </c>
      <c r="C36" s="65"/>
      <c r="D36" s="67"/>
      <c r="E36" s="67"/>
      <c r="F36" s="67"/>
      <c r="G36" s="65">
        <v>636075</v>
      </c>
      <c r="H36" s="68">
        <f t="shared" si="4"/>
        <v>0.58409090909090911</v>
      </c>
      <c r="I36" s="69">
        <v>83</v>
      </c>
      <c r="J36" s="65">
        <v>2739000</v>
      </c>
      <c r="K36" s="67"/>
      <c r="L36" s="67"/>
      <c r="M36" s="67"/>
      <c r="N36" s="67"/>
      <c r="O36" s="65">
        <v>2162325</v>
      </c>
      <c r="P36" s="70">
        <f t="shared" si="0"/>
        <v>0.78945783132530123</v>
      </c>
      <c r="Q36" s="6">
        <v>33</v>
      </c>
      <c r="R36" s="7" t="e">
        <f>#REF!*Q36</f>
        <v>#REF!</v>
      </c>
      <c r="S36" s="8" t="e">
        <f t="shared" si="5"/>
        <v>#REF!</v>
      </c>
      <c r="T36" s="8" t="e">
        <f t="shared" si="6"/>
        <v>#REF!</v>
      </c>
      <c r="U36" s="8">
        <f>((V2*10%)*0.75)+((V2*10%)*0.25*Q36/X2)</f>
        <v>245587.5</v>
      </c>
      <c r="V36" s="8" t="e">
        <f t="shared" si="7"/>
        <v>#REF!</v>
      </c>
      <c r="W36" s="9" t="e">
        <f t="shared" si="1"/>
        <v>#REF!</v>
      </c>
      <c r="X36" s="6">
        <v>83</v>
      </c>
      <c r="Y36" s="7" t="e">
        <f>#REF!*X36</f>
        <v>#REF!</v>
      </c>
      <c r="Z36" s="8" t="e">
        <f t="shared" si="2"/>
        <v>#REF!</v>
      </c>
      <c r="AA36" s="8" t="e">
        <f t="shared" si="3"/>
        <v>#REF!</v>
      </c>
      <c r="AB36" s="8">
        <f>((V2*10%)*0.75)+((V2*10%)*0.25*X36/X2)</f>
        <v>282462.5</v>
      </c>
    </row>
    <row r="37" spans="1:28" s="10" customFormat="1" ht="14.45" customHeight="1" x14ac:dyDescent="0.15">
      <c r="A37" s="64">
        <v>34</v>
      </c>
      <c r="B37" s="65">
        <v>1122000</v>
      </c>
      <c r="C37" s="65"/>
      <c r="D37" s="67"/>
      <c r="E37" s="67"/>
      <c r="F37" s="67"/>
      <c r="G37" s="65">
        <v>666600</v>
      </c>
      <c r="H37" s="68">
        <f t="shared" si="4"/>
        <v>0.59411764705882353</v>
      </c>
      <c r="I37" s="69">
        <v>84</v>
      </c>
      <c r="J37" s="65">
        <v>2772000</v>
      </c>
      <c r="K37" s="67"/>
      <c r="L37" s="67"/>
      <c r="M37" s="67"/>
      <c r="N37" s="67"/>
      <c r="O37" s="65">
        <v>2192850</v>
      </c>
      <c r="P37" s="70">
        <f t="shared" si="0"/>
        <v>0.79107142857142854</v>
      </c>
      <c r="Q37" s="6">
        <v>34</v>
      </c>
      <c r="R37" s="7" t="e">
        <f>#REF!*Q37</f>
        <v>#REF!</v>
      </c>
      <c r="S37" s="8" t="e">
        <f t="shared" si="5"/>
        <v>#REF!</v>
      </c>
      <c r="T37" s="8" t="e">
        <f t="shared" si="6"/>
        <v>#REF!</v>
      </c>
      <c r="U37" s="8">
        <f>((V2*10%)*0.75)+((V2*10%)*0.25*Q37/X2)</f>
        <v>246325</v>
      </c>
      <c r="V37" s="8" t="e">
        <f t="shared" si="7"/>
        <v>#REF!</v>
      </c>
      <c r="W37" s="9" t="e">
        <f t="shared" si="1"/>
        <v>#REF!</v>
      </c>
      <c r="X37" s="6">
        <v>84</v>
      </c>
      <c r="Y37" s="7" t="e">
        <f>#REF!*X37</f>
        <v>#REF!</v>
      </c>
      <c r="Z37" s="8" t="e">
        <f t="shared" si="2"/>
        <v>#REF!</v>
      </c>
      <c r="AA37" s="8" t="e">
        <f t="shared" si="3"/>
        <v>#REF!</v>
      </c>
      <c r="AB37" s="8">
        <f>((V2*10%)*0.75)+((V2*10%)*0.25*X37/X2)</f>
        <v>283200</v>
      </c>
    </row>
    <row r="38" spans="1:28" s="10" customFormat="1" ht="14.45" customHeight="1" x14ac:dyDescent="0.15">
      <c r="A38" s="64">
        <v>35</v>
      </c>
      <c r="B38" s="65">
        <v>1155000</v>
      </c>
      <c r="C38" s="65"/>
      <c r="D38" s="67"/>
      <c r="E38" s="67"/>
      <c r="F38" s="67"/>
      <c r="G38" s="65">
        <v>697125</v>
      </c>
      <c r="H38" s="68">
        <f t="shared" si="4"/>
        <v>0.60357142857142854</v>
      </c>
      <c r="I38" s="69">
        <v>85</v>
      </c>
      <c r="J38" s="65">
        <v>2805000</v>
      </c>
      <c r="K38" s="67"/>
      <c r="L38" s="67"/>
      <c r="M38" s="67"/>
      <c r="N38" s="67"/>
      <c r="O38" s="65">
        <v>2223375</v>
      </c>
      <c r="P38" s="70">
        <f t="shared" si="0"/>
        <v>0.79264705882352937</v>
      </c>
      <c r="Q38" s="6">
        <v>35</v>
      </c>
      <c r="R38" s="7" t="e">
        <f>#REF!*Q38</f>
        <v>#REF!</v>
      </c>
      <c r="S38" s="8" t="e">
        <f t="shared" si="5"/>
        <v>#REF!</v>
      </c>
      <c r="T38" s="8" t="e">
        <f t="shared" si="6"/>
        <v>#REF!</v>
      </c>
      <c r="U38" s="8">
        <f>((V2*10%)*0.75)+((V2*10%)*0.25*Q38/X2)</f>
        <v>247062.5</v>
      </c>
      <c r="V38" s="8" t="e">
        <f t="shared" si="7"/>
        <v>#REF!</v>
      </c>
      <c r="W38" s="9" t="e">
        <f t="shared" si="1"/>
        <v>#REF!</v>
      </c>
      <c r="X38" s="6">
        <v>85</v>
      </c>
      <c r="Y38" s="7" t="e">
        <f>#REF!*X38</f>
        <v>#REF!</v>
      </c>
      <c r="Z38" s="8" t="e">
        <f t="shared" si="2"/>
        <v>#REF!</v>
      </c>
      <c r="AA38" s="8" t="e">
        <f t="shared" si="3"/>
        <v>#REF!</v>
      </c>
      <c r="AB38" s="8">
        <f>((V2*10%)*0.75)+((V2*10%)*0.25*X38/X2)</f>
        <v>283937.5</v>
      </c>
    </row>
    <row r="39" spans="1:28" s="10" customFormat="1" ht="14.45" customHeight="1" x14ac:dyDescent="0.15">
      <c r="A39" s="64">
        <v>36</v>
      </c>
      <c r="B39" s="65">
        <v>1188000</v>
      </c>
      <c r="C39" s="65"/>
      <c r="D39" s="67"/>
      <c r="E39" s="67"/>
      <c r="F39" s="67"/>
      <c r="G39" s="65">
        <v>727650</v>
      </c>
      <c r="H39" s="68">
        <f t="shared" si="4"/>
        <v>0.61250000000000004</v>
      </c>
      <c r="I39" s="69">
        <v>86</v>
      </c>
      <c r="J39" s="65">
        <v>2838000</v>
      </c>
      <c r="K39" s="67"/>
      <c r="L39" s="67"/>
      <c r="M39" s="67"/>
      <c r="N39" s="67"/>
      <c r="O39" s="65">
        <v>2253900</v>
      </c>
      <c r="P39" s="70">
        <f t="shared" si="0"/>
        <v>0.79418604651162794</v>
      </c>
      <c r="Q39" s="6">
        <v>36</v>
      </c>
      <c r="R39" s="7" t="e">
        <f>#REF!*Q39</f>
        <v>#REF!</v>
      </c>
      <c r="S39" s="8" t="e">
        <f t="shared" si="5"/>
        <v>#REF!</v>
      </c>
      <c r="T39" s="8" t="e">
        <f t="shared" si="6"/>
        <v>#REF!</v>
      </c>
      <c r="U39" s="8">
        <f>((V2*10%)*0.75)+((V2*10%)*0.25*Q39/X2)</f>
        <v>247800</v>
      </c>
      <c r="V39" s="8" t="e">
        <f t="shared" si="7"/>
        <v>#REF!</v>
      </c>
      <c r="W39" s="9" t="e">
        <f t="shared" si="1"/>
        <v>#REF!</v>
      </c>
      <c r="X39" s="6">
        <v>86</v>
      </c>
      <c r="Y39" s="7" t="e">
        <f>#REF!*X39</f>
        <v>#REF!</v>
      </c>
      <c r="Z39" s="8" t="e">
        <f t="shared" si="2"/>
        <v>#REF!</v>
      </c>
      <c r="AA39" s="8" t="e">
        <f t="shared" si="3"/>
        <v>#REF!</v>
      </c>
      <c r="AB39" s="8">
        <f>((V2*10%)*0.75)+((V2*10%)*0.25*X39/X2)</f>
        <v>284675</v>
      </c>
    </row>
    <row r="40" spans="1:28" s="10" customFormat="1" ht="14.45" customHeight="1" x14ac:dyDescent="0.15">
      <c r="A40" s="64">
        <v>37</v>
      </c>
      <c r="B40" s="65">
        <v>1221000</v>
      </c>
      <c r="C40" s="65"/>
      <c r="D40" s="67"/>
      <c r="E40" s="67"/>
      <c r="F40" s="67"/>
      <c r="G40" s="65">
        <v>758175</v>
      </c>
      <c r="H40" s="68">
        <f t="shared" si="4"/>
        <v>0.62094594594594599</v>
      </c>
      <c r="I40" s="69">
        <v>87</v>
      </c>
      <c r="J40" s="65">
        <v>2871000</v>
      </c>
      <c r="K40" s="67"/>
      <c r="L40" s="67"/>
      <c r="M40" s="67"/>
      <c r="N40" s="67"/>
      <c r="O40" s="65">
        <v>2284425</v>
      </c>
      <c r="P40" s="70">
        <f t="shared" si="0"/>
        <v>0.79568965517241375</v>
      </c>
      <c r="Q40" s="6">
        <v>37</v>
      </c>
      <c r="R40" s="7" t="e">
        <f>#REF!*Q40</f>
        <v>#REF!</v>
      </c>
      <c r="S40" s="8" t="e">
        <f t="shared" si="5"/>
        <v>#REF!</v>
      </c>
      <c r="T40" s="8" t="e">
        <f t="shared" si="6"/>
        <v>#REF!</v>
      </c>
      <c r="U40" s="8">
        <f>((V2*10%)*0.75)+((V2*10%)*0.25*Q40/X2)</f>
        <v>248537.5</v>
      </c>
      <c r="V40" s="8" t="e">
        <f t="shared" si="7"/>
        <v>#REF!</v>
      </c>
      <c r="W40" s="9" t="e">
        <f t="shared" si="1"/>
        <v>#REF!</v>
      </c>
      <c r="X40" s="6">
        <v>87</v>
      </c>
      <c r="Y40" s="7" t="e">
        <f>#REF!*X40</f>
        <v>#REF!</v>
      </c>
      <c r="Z40" s="8" t="e">
        <f t="shared" si="2"/>
        <v>#REF!</v>
      </c>
      <c r="AA40" s="8" t="e">
        <f t="shared" si="3"/>
        <v>#REF!</v>
      </c>
      <c r="AB40" s="8">
        <f>((V2*10%)*0.75)+((V2*10%)*0.25*X40/X2)</f>
        <v>285412.5</v>
      </c>
    </row>
    <row r="41" spans="1:28" s="10" customFormat="1" ht="14.45" customHeight="1" x14ac:dyDescent="0.15">
      <c r="A41" s="64">
        <v>38</v>
      </c>
      <c r="B41" s="65">
        <v>1254000</v>
      </c>
      <c r="C41" s="65"/>
      <c r="D41" s="67"/>
      <c r="E41" s="67"/>
      <c r="F41" s="67"/>
      <c r="G41" s="65">
        <v>788700</v>
      </c>
      <c r="H41" s="68">
        <f t="shared" si="4"/>
        <v>0.62894736842105259</v>
      </c>
      <c r="I41" s="69">
        <v>88</v>
      </c>
      <c r="J41" s="65">
        <v>2904000</v>
      </c>
      <c r="K41" s="67"/>
      <c r="L41" s="67"/>
      <c r="M41" s="67"/>
      <c r="N41" s="67"/>
      <c r="O41" s="65">
        <v>2314950</v>
      </c>
      <c r="P41" s="70">
        <f t="shared" si="0"/>
        <v>0.79715909090909087</v>
      </c>
      <c r="Q41" s="6">
        <v>38</v>
      </c>
      <c r="R41" s="7" t="e">
        <f>#REF!*Q41</f>
        <v>#REF!</v>
      </c>
      <c r="S41" s="8" t="e">
        <f t="shared" si="5"/>
        <v>#REF!</v>
      </c>
      <c r="T41" s="8" t="e">
        <f t="shared" si="6"/>
        <v>#REF!</v>
      </c>
      <c r="U41" s="8">
        <f>((V2*10%)*0.75)+((V2*10%)*0.25*Q41/X2)</f>
        <v>249275</v>
      </c>
      <c r="V41" s="8" t="e">
        <f t="shared" si="7"/>
        <v>#REF!</v>
      </c>
      <c r="W41" s="9" t="e">
        <f t="shared" si="1"/>
        <v>#REF!</v>
      </c>
      <c r="X41" s="6">
        <v>88</v>
      </c>
      <c r="Y41" s="7" t="e">
        <f>#REF!*X41</f>
        <v>#REF!</v>
      </c>
      <c r="Z41" s="8" t="e">
        <f t="shared" si="2"/>
        <v>#REF!</v>
      </c>
      <c r="AA41" s="8" t="e">
        <f t="shared" si="3"/>
        <v>#REF!</v>
      </c>
      <c r="AB41" s="8">
        <f>((V2*10%)*0.75)+((V2*10%)*0.25*X41/X2)</f>
        <v>286150</v>
      </c>
    </row>
    <row r="42" spans="1:28" s="10" customFormat="1" ht="14.45" customHeight="1" x14ac:dyDescent="0.15">
      <c r="A42" s="64">
        <v>39</v>
      </c>
      <c r="B42" s="65">
        <v>1287000</v>
      </c>
      <c r="C42" s="65"/>
      <c r="D42" s="67"/>
      <c r="E42" s="67"/>
      <c r="F42" s="67"/>
      <c r="G42" s="65">
        <v>819225</v>
      </c>
      <c r="H42" s="68">
        <f t="shared" si="4"/>
        <v>0.6365384615384615</v>
      </c>
      <c r="I42" s="69">
        <v>89</v>
      </c>
      <c r="J42" s="65">
        <v>2937000</v>
      </c>
      <c r="K42" s="67"/>
      <c r="L42" s="67"/>
      <c r="M42" s="67"/>
      <c r="N42" s="67"/>
      <c r="O42" s="65">
        <v>2345475</v>
      </c>
      <c r="P42" s="70">
        <f t="shared" si="0"/>
        <v>0.79859550561797754</v>
      </c>
      <c r="Q42" s="6">
        <v>39</v>
      </c>
      <c r="R42" s="7" t="e">
        <f>#REF!*Q42</f>
        <v>#REF!</v>
      </c>
      <c r="S42" s="8" t="e">
        <f t="shared" si="5"/>
        <v>#REF!</v>
      </c>
      <c r="T42" s="8" t="e">
        <f t="shared" si="6"/>
        <v>#REF!</v>
      </c>
      <c r="U42" s="8">
        <f>((V2*10%)*0.75)+((V2*10%)*0.25*Q42/X2)</f>
        <v>250012.5</v>
      </c>
      <c r="V42" s="8" t="e">
        <f t="shared" si="7"/>
        <v>#REF!</v>
      </c>
      <c r="W42" s="9" t="e">
        <f t="shared" si="1"/>
        <v>#REF!</v>
      </c>
      <c r="X42" s="6">
        <v>89</v>
      </c>
      <c r="Y42" s="7" t="e">
        <f>#REF!*X42</f>
        <v>#REF!</v>
      </c>
      <c r="Z42" s="8" t="e">
        <f t="shared" si="2"/>
        <v>#REF!</v>
      </c>
      <c r="AA42" s="8" t="e">
        <f t="shared" si="3"/>
        <v>#REF!</v>
      </c>
      <c r="AB42" s="8">
        <f>((V2*10%)*0.75)+((V2*10%)*0.25*X42/X2)</f>
        <v>286887.5</v>
      </c>
    </row>
    <row r="43" spans="1:28" s="10" customFormat="1" ht="14.45" customHeight="1" x14ac:dyDescent="0.15">
      <c r="A43" s="64">
        <v>40</v>
      </c>
      <c r="B43" s="65">
        <v>1320000</v>
      </c>
      <c r="C43" s="65"/>
      <c r="D43" s="67"/>
      <c r="E43" s="67"/>
      <c r="F43" s="67"/>
      <c r="G43" s="65">
        <v>849750</v>
      </c>
      <c r="H43" s="68">
        <f t="shared" si="4"/>
        <v>0.64375000000000004</v>
      </c>
      <c r="I43" s="69">
        <v>90</v>
      </c>
      <c r="J43" s="65">
        <v>2970000</v>
      </c>
      <c r="K43" s="67"/>
      <c r="L43" s="67"/>
      <c r="M43" s="67"/>
      <c r="N43" s="67"/>
      <c r="O43" s="65">
        <v>2376000</v>
      </c>
      <c r="P43" s="70">
        <f t="shared" si="0"/>
        <v>0.8</v>
      </c>
      <c r="Q43" s="6">
        <v>40</v>
      </c>
      <c r="R43" s="7" t="e">
        <f>#REF!*Q43</f>
        <v>#REF!</v>
      </c>
      <c r="S43" s="8" t="e">
        <f t="shared" si="5"/>
        <v>#REF!</v>
      </c>
      <c r="T43" s="8" t="e">
        <f t="shared" si="6"/>
        <v>#REF!</v>
      </c>
      <c r="U43" s="8">
        <f>((V2*10%)*0.75)+((V2*10%)*0.25*Q43/X2)</f>
        <v>250750</v>
      </c>
      <c r="V43" s="8" t="e">
        <f t="shared" si="7"/>
        <v>#REF!</v>
      </c>
      <c r="W43" s="9" t="e">
        <f t="shared" si="1"/>
        <v>#REF!</v>
      </c>
      <c r="X43" s="6">
        <v>90</v>
      </c>
      <c r="Y43" s="7" t="e">
        <f>#REF!*X43</f>
        <v>#REF!</v>
      </c>
      <c r="Z43" s="8" t="e">
        <f t="shared" si="2"/>
        <v>#REF!</v>
      </c>
      <c r="AA43" s="8" t="e">
        <f t="shared" si="3"/>
        <v>#REF!</v>
      </c>
      <c r="AB43" s="8">
        <f>((V2*10%)*0.75)+((V2*10%)*0.25*X43/X2)</f>
        <v>287625</v>
      </c>
    </row>
    <row r="44" spans="1:28" s="10" customFormat="1" ht="14.45" customHeight="1" x14ac:dyDescent="0.15">
      <c r="A44" s="64">
        <v>41</v>
      </c>
      <c r="B44" s="65">
        <v>1353000</v>
      </c>
      <c r="C44" s="65"/>
      <c r="D44" s="67"/>
      <c r="E44" s="67"/>
      <c r="F44" s="67"/>
      <c r="G44" s="65">
        <v>880275</v>
      </c>
      <c r="H44" s="68">
        <f t="shared" si="4"/>
        <v>0.650609756097561</v>
      </c>
      <c r="I44" s="69">
        <v>91</v>
      </c>
      <c r="J44" s="65">
        <v>3003000</v>
      </c>
      <c r="K44" s="67"/>
      <c r="L44" s="67"/>
      <c r="M44" s="67"/>
      <c r="N44" s="67"/>
      <c r="O44" s="65">
        <v>2406525</v>
      </c>
      <c r="P44" s="70">
        <f t="shared" si="0"/>
        <v>0.80137362637362641</v>
      </c>
      <c r="Q44" s="6">
        <v>41</v>
      </c>
      <c r="R44" s="7" t="e">
        <f>#REF!*Q44</f>
        <v>#REF!</v>
      </c>
      <c r="S44" s="8" t="e">
        <f t="shared" si="5"/>
        <v>#REF!</v>
      </c>
      <c r="T44" s="8" t="e">
        <f t="shared" si="6"/>
        <v>#REF!</v>
      </c>
      <c r="U44" s="8">
        <f>((V2*10%)*0.75)+((V2*10%)*0.25*Q44/X2)</f>
        <v>251487.5</v>
      </c>
      <c r="V44" s="8" t="e">
        <f t="shared" si="7"/>
        <v>#REF!</v>
      </c>
      <c r="W44" s="9" t="e">
        <f t="shared" si="1"/>
        <v>#REF!</v>
      </c>
      <c r="X44" s="6">
        <v>91</v>
      </c>
      <c r="Y44" s="7" t="e">
        <f>#REF!*X44</f>
        <v>#REF!</v>
      </c>
      <c r="Z44" s="8" t="e">
        <f t="shared" si="2"/>
        <v>#REF!</v>
      </c>
      <c r="AA44" s="8" t="e">
        <f t="shared" si="3"/>
        <v>#REF!</v>
      </c>
      <c r="AB44" s="8">
        <f>((V2*10%)*0.75)+((V2*10%)*0.25*X44/X2)</f>
        <v>288362.5</v>
      </c>
    </row>
    <row r="45" spans="1:28" s="10" customFormat="1" ht="14.45" customHeight="1" x14ac:dyDescent="0.15">
      <c r="A45" s="64">
        <v>42</v>
      </c>
      <c r="B45" s="65">
        <v>1386000</v>
      </c>
      <c r="C45" s="65"/>
      <c r="D45" s="67"/>
      <c r="E45" s="67"/>
      <c r="F45" s="67"/>
      <c r="G45" s="65">
        <v>910800</v>
      </c>
      <c r="H45" s="68">
        <f t="shared" si="4"/>
        <v>0.65714285714285714</v>
      </c>
      <c r="I45" s="69">
        <v>92</v>
      </c>
      <c r="J45" s="65">
        <v>3036000</v>
      </c>
      <c r="K45" s="67"/>
      <c r="L45" s="67"/>
      <c r="M45" s="67"/>
      <c r="N45" s="67"/>
      <c r="O45" s="65">
        <v>2437050</v>
      </c>
      <c r="P45" s="70">
        <f t="shared" si="0"/>
        <v>0.80271739130434783</v>
      </c>
      <c r="Q45" s="6">
        <v>42</v>
      </c>
      <c r="R45" s="7" t="e">
        <f>#REF!*Q45</f>
        <v>#REF!</v>
      </c>
      <c r="S45" s="8" t="e">
        <f t="shared" si="5"/>
        <v>#REF!</v>
      </c>
      <c r="T45" s="8" t="e">
        <f t="shared" si="6"/>
        <v>#REF!</v>
      </c>
      <c r="U45" s="8">
        <f>((V2*10%)*0.75)+((V2*10%)*0.25*Q45/X2)</f>
        <v>252225</v>
      </c>
      <c r="V45" s="8" t="e">
        <f t="shared" si="7"/>
        <v>#REF!</v>
      </c>
      <c r="W45" s="9" t="e">
        <f t="shared" si="1"/>
        <v>#REF!</v>
      </c>
      <c r="X45" s="6">
        <v>92</v>
      </c>
      <c r="Y45" s="7" t="e">
        <f>#REF!*X45</f>
        <v>#REF!</v>
      </c>
      <c r="Z45" s="8" t="e">
        <f t="shared" si="2"/>
        <v>#REF!</v>
      </c>
      <c r="AA45" s="8" t="e">
        <f t="shared" si="3"/>
        <v>#REF!</v>
      </c>
      <c r="AB45" s="8">
        <f>((V2*10%)*0.75)+((V2*10%)*0.25*X45/X2)</f>
        <v>289100</v>
      </c>
    </row>
    <row r="46" spans="1:28" s="10" customFormat="1" ht="14.45" customHeight="1" x14ac:dyDescent="0.15">
      <c r="A46" s="64">
        <v>43</v>
      </c>
      <c r="B46" s="65">
        <v>1419000</v>
      </c>
      <c r="C46" s="65"/>
      <c r="D46" s="67"/>
      <c r="E46" s="67"/>
      <c r="F46" s="67"/>
      <c r="G46" s="65">
        <v>941325</v>
      </c>
      <c r="H46" s="68">
        <f t="shared" si="4"/>
        <v>0.66337209302325584</v>
      </c>
      <c r="I46" s="69">
        <v>93</v>
      </c>
      <c r="J46" s="65">
        <v>3069000</v>
      </c>
      <c r="K46" s="67"/>
      <c r="L46" s="67"/>
      <c r="M46" s="67"/>
      <c r="N46" s="67"/>
      <c r="O46" s="65">
        <v>2467575</v>
      </c>
      <c r="P46" s="70">
        <f t="shared" si="0"/>
        <v>0.80403225806451617</v>
      </c>
      <c r="Q46" s="6">
        <v>43</v>
      </c>
      <c r="R46" s="7" t="e">
        <f>#REF!*Q46</f>
        <v>#REF!</v>
      </c>
      <c r="S46" s="8" t="e">
        <f t="shared" si="5"/>
        <v>#REF!</v>
      </c>
      <c r="T46" s="8" t="e">
        <f t="shared" si="6"/>
        <v>#REF!</v>
      </c>
      <c r="U46" s="8">
        <f>((V2*10%)*0.75)+((V2*10%)*0.25*Q46/X2)</f>
        <v>252962.5</v>
      </c>
      <c r="V46" s="8" t="e">
        <f t="shared" si="7"/>
        <v>#REF!</v>
      </c>
      <c r="W46" s="9" t="e">
        <f t="shared" si="1"/>
        <v>#REF!</v>
      </c>
      <c r="X46" s="6">
        <v>93</v>
      </c>
      <c r="Y46" s="7" t="e">
        <f>#REF!*X46</f>
        <v>#REF!</v>
      </c>
      <c r="Z46" s="8" t="e">
        <f t="shared" si="2"/>
        <v>#REF!</v>
      </c>
      <c r="AA46" s="8" t="e">
        <f t="shared" si="3"/>
        <v>#REF!</v>
      </c>
      <c r="AB46" s="8">
        <f>((V2*10%)*0.75)+((V2*10%)*0.25*X46/X2)</f>
        <v>289837.5</v>
      </c>
    </row>
    <row r="47" spans="1:28" s="10" customFormat="1" ht="14.45" customHeight="1" x14ac:dyDescent="0.15">
      <c r="A47" s="64">
        <v>44</v>
      </c>
      <c r="B47" s="65">
        <v>1452000</v>
      </c>
      <c r="C47" s="65"/>
      <c r="D47" s="67"/>
      <c r="E47" s="67"/>
      <c r="F47" s="67"/>
      <c r="G47" s="65">
        <v>971850</v>
      </c>
      <c r="H47" s="68">
        <f t="shared" si="4"/>
        <v>0.66931818181818181</v>
      </c>
      <c r="I47" s="69">
        <v>94</v>
      </c>
      <c r="J47" s="65">
        <v>3102000</v>
      </c>
      <c r="K47" s="67"/>
      <c r="L47" s="67"/>
      <c r="M47" s="67"/>
      <c r="N47" s="67"/>
      <c r="O47" s="65">
        <v>2498100</v>
      </c>
      <c r="P47" s="70">
        <f t="shared" si="0"/>
        <v>0.80531914893617018</v>
      </c>
      <c r="Q47" s="6">
        <v>44</v>
      </c>
      <c r="R47" s="7" t="e">
        <f>#REF!*Q47</f>
        <v>#REF!</v>
      </c>
      <c r="S47" s="8" t="e">
        <f t="shared" si="5"/>
        <v>#REF!</v>
      </c>
      <c r="T47" s="8" t="e">
        <f t="shared" si="6"/>
        <v>#REF!</v>
      </c>
      <c r="U47" s="8">
        <f>((V2*10%)*0.75)+((V2*10%)*0.25*Q47/X2)</f>
        <v>253700</v>
      </c>
      <c r="V47" s="8" t="e">
        <f t="shared" si="7"/>
        <v>#REF!</v>
      </c>
      <c r="W47" s="9" t="e">
        <f t="shared" si="1"/>
        <v>#REF!</v>
      </c>
      <c r="X47" s="6">
        <v>94</v>
      </c>
      <c r="Y47" s="7" t="e">
        <f>#REF!*X47</f>
        <v>#REF!</v>
      </c>
      <c r="Z47" s="8" t="e">
        <f t="shared" si="2"/>
        <v>#REF!</v>
      </c>
      <c r="AA47" s="8" t="e">
        <f t="shared" si="3"/>
        <v>#REF!</v>
      </c>
      <c r="AB47" s="8">
        <f>((V2*10%)*0.75)+((V2*10%)*0.25*X47/X2)</f>
        <v>290575</v>
      </c>
    </row>
    <row r="48" spans="1:28" s="10" customFormat="1" ht="14.45" customHeight="1" x14ac:dyDescent="0.15">
      <c r="A48" s="64">
        <v>45</v>
      </c>
      <c r="B48" s="65">
        <v>1485000</v>
      </c>
      <c r="C48" s="65"/>
      <c r="D48" s="67"/>
      <c r="E48" s="67"/>
      <c r="F48" s="67"/>
      <c r="G48" s="65">
        <v>1002375</v>
      </c>
      <c r="H48" s="68">
        <f t="shared" si="4"/>
        <v>0.67500000000000004</v>
      </c>
      <c r="I48" s="69">
        <v>95</v>
      </c>
      <c r="J48" s="65">
        <v>3135000</v>
      </c>
      <c r="K48" s="67"/>
      <c r="L48" s="67"/>
      <c r="M48" s="67"/>
      <c r="N48" s="67"/>
      <c r="O48" s="65">
        <v>2528625</v>
      </c>
      <c r="P48" s="70">
        <f t="shared" si="0"/>
        <v>0.80657894736842106</v>
      </c>
      <c r="Q48" s="6">
        <v>45</v>
      </c>
      <c r="R48" s="7" t="e">
        <f>#REF!*Q48</f>
        <v>#REF!</v>
      </c>
      <c r="S48" s="8" t="e">
        <f t="shared" si="5"/>
        <v>#REF!</v>
      </c>
      <c r="T48" s="8" t="e">
        <f t="shared" si="6"/>
        <v>#REF!</v>
      </c>
      <c r="U48" s="8">
        <f>((V2*10%)*0.75)+((V2*10%)*0.25*Q48/X2)</f>
        <v>254437.5</v>
      </c>
      <c r="V48" s="8" t="e">
        <f t="shared" si="7"/>
        <v>#REF!</v>
      </c>
      <c r="W48" s="9" t="e">
        <f t="shared" si="1"/>
        <v>#REF!</v>
      </c>
      <c r="X48" s="6">
        <v>95</v>
      </c>
      <c r="Y48" s="7" t="e">
        <f>#REF!*X48</f>
        <v>#REF!</v>
      </c>
      <c r="Z48" s="8" t="e">
        <f t="shared" si="2"/>
        <v>#REF!</v>
      </c>
      <c r="AA48" s="8" t="e">
        <f t="shared" si="3"/>
        <v>#REF!</v>
      </c>
      <c r="AB48" s="8">
        <f>((V2*10%)*0.75)+((V2*10%)*0.25*X48/X2)</f>
        <v>291312.5</v>
      </c>
    </row>
    <row r="49" spans="1:28" s="10" customFormat="1" ht="14.45" customHeight="1" x14ac:dyDescent="0.15">
      <c r="A49" s="64">
        <v>46</v>
      </c>
      <c r="B49" s="65">
        <v>1518000</v>
      </c>
      <c r="C49" s="65"/>
      <c r="D49" s="67"/>
      <c r="E49" s="67"/>
      <c r="F49" s="67"/>
      <c r="G49" s="65">
        <v>1032900</v>
      </c>
      <c r="H49" s="68">
        <f t="shared" si="4"/>
        <v>0.68043478260869561</v>
      </c>
      <c r="I49" s="69">
        <v>96</v>
      </c>
      <c r="J49" s="65">
        <v>3168000</v>
      </c>
      <c r="K49" s="67"/>
      <c r="L49" s="67"/>
      <c r="M49" s="67"/>
      <c r="N49" s="67"/>
      <c r="O49" s="65">
        <v>2559150</v>
      </c>
      <c r="P49" s="70">
        <f t="shared" si="0"/>
        <v>0.80781250000000004</v>
      </c>
      <c r="Q49" s="6">
        <v>46</v>
      </c>
      <c r="R49" s="7" t="e">
        <f>#REF!*Q49</f>
        <v>#REF!</v>
      </c>
      <c r="S49" s="8" t="e">
        <f t="shared" si="5"/>
        <v>#REF!</v>
      </c>
      <c r="T49" s="8" t="e">
        <f t="shared" si="6"/>
        <v>#REF!</v>
      </c>
      <c r="U49" s="8">
        <f>((V2*10%)*0.75)+((V2*10%)*0.25*Q49/X2)</f>
        <v>255175</v>
      </c>
      <c r="V49" s="8" t="e">
        <f t="shared" si="7"/>
        <v>#REF!</v>
      </c>
      <c r="W49" s="9" t="e">
        <f t="shared" si="1"/>
        <v>#REF!</v>
      </c>
      <c r="X49" s="6">
        <v>96</v>
      </c>
      <c r="Y49" s="7" t="e">
        <f>#REF!*X49</f>
        <v>#REF!</v>
      </c>
      <c r="Z49" s="8" t="e">
        <f t="shared" si="2"/>
        <v>#REF!</v>
      </c>
      <c r="AA49" s="8" t="e">
        <f t="shared" si="3"/>
        <v>#REF!</v>
      </c>
      <c r="AB49" s="8">
        <f>((V2*10%)*0.75)+((V2*10%)*0.25*X49/X2)</f>
        <v>292050</v>
      </c>
    </row>
    <row r="50" spans="1:28" s="10" customFormat="1" ht="14.45" customHeight="1" x14ac:dyDescent="0.15">
      <c r="A50" s="64">
        <v>47</v>
      </c>
      <c r="B50" s="65">
        <v>1551000</v>
      </c>
      <c r="C50" s="65"/>
      <c r="D50" s="67"/>
      <c r="E50" s="67"/>
      <c r="F50" s="67"/>
      <c r="G50" s="65">
        <v>1063425</v>
      </c>
      <c r="H50" s="68">
        <f t="shared" si="4"/>
        <v>0.68563829787234043</v>
      </c>
      <c r="I50" s="69">
        <v>97</v>
      </c>
      <c r="J50" s="65">
        <v>3201000</v>
      </c>
      <c r="K50" s="67"/>
      <c r="L50" s="67"/>
      <c r="M50" s="67"/>
      <c r="N50" s="67"/>
      <c r="O50" s="65">
        <v>2589675</v>
      </c>
      <c r="P50" s="70">
        <f t="shared" si="0"/>
        <v>0.80902061855670104</v>
      </c>
      <c r="Q50" s="6">
        <v>47</v>
      </c>
      <c r="R50" s="7" t="e">
        <f>#REF!*Q50</f>
        <v>#REF!</v>
      </c>
      <c r="S50" s="8" t="e">
        <f t="shared" si="5"/>
        <v>#REF!</v>
      </c>
      <c r="T50" s="8" t="e">
        <f t="shared" si="6"/>
        <v>#REF!</v>
      </c>
      <c r="U50" s="8">
        <f>((V2*10%)*0.75)+((V2*10%)*0.25*Q50/X2)</f>
        <v>255912.5</v>
      </c>
      <c r="V50" s="8" t="e">
        <f t="shared" si="7"/>
        <v>#REF!</v>
      </c>
      <c r="W50" s="9" t="e">
        <f t="shared" si="1"/>
        <v>#REF!</v>
      </c>
      <c r="X50" s="6">
        <v>97</v>
      </c>
      <c r="Y50" s="7" t="e">
        <f>#REF!*X50</f>
        <v>#REF!</v>
      </c>
      <c r="Z50" s="8" t="e">
        <f t="shared" si="2"/>
        <v>#REF!</v>
      </c>
      <c r="AA50" s="8" t="e">
        <f t="shared" si="3"/>
        <v>#REF!</v>
      </c>
      <c r="AB50" s="8">
        <f>((V2*10%)*0.75)+((V2*10%)*0.25*X50/X2)</f>
        <v>292787.5</v>
      </c>
    </row>
    <row r="51" spans="1:28" s="10" customFormat="1" ht="14.45" customHeight="1" x14ac:dyDescent="0.15">
      <c r="A51" s="64">
        <v>48</v>
      </c>
      <c r="B51" s="65">
        <v>1584000</v>
      </c>
      <c r="C51" s="65"/>
      <c r="D51" s="67"/>
      <c r="E51" s="67"/>
      <c r="F51" s="67"/>
      <c r="G51" s="65">
        <v>1093950</v>
      </c>
      <c r="H51" s="68">
        <f t="shared" si="4"/>
        <v>0.69062500000000004</v>
      </c>
      <c r="I51" s="69">
        <v>98</v>
      </c>
      <c r="J51" s="65">
        <v>3234000</v>
      </c>
      <c r="K51" s="67"/>
      <c r="L51" s="67"/>
      <c r="M51" s="67"/>
      <c r="N51" s="67"/>
      <c r="O51" s="65">
        <v>2620200</v>
      </c>
      <c r="P51" s="70">
        <f t="shared" si="0"/>
        <v>0.81020408163265301</v>
      </c>
      <c r="Q51" s="6">
        <v>48</v>
      </c>
      <c r="R51" s="7" t="e">
        <f>#REF!*Q51</f>
        <v>#REF!</v>
      </c>
      <c r="S51" s="8" t="e">
        <f t="shared" si="5"/>
        <v>#REF!</v>
      </c>
      <c r="T51" s="8" t="e">
        <f t="shared" si="6"/>
        <v>#REF!</v>
      </c>
      <c r="U51" s="8">
        <f>((V2*10%)*0.75)+((V2*10%)*0.25*Q51/X2)</f>
        <v>256650</v>
      </c>
      <c r="V51" s="8" t="e">
        <f t="shared" si="7"/>
        <v>#REF!</v>
      </c>
      <c r="W51" s="9" t="e">
        <f t="shared" si="1"/>
        <v>#REF!</v>
      </c>
      <c r="X51" s="6">
        <v>98</v>
      </c>
      <c r="Y51" s="7" t="e">
        <f>#REF!*X51</f>
        <v>#REF!</v>
      </c>
      <c r="Z51" s="8" t="e">
        <f t="shared" si="2"/>
        <v>#REF!</v>
      </c>
      <c r="AA51" s="8" t="e">
        <f t="shared" si="3"/>
        <v>#REF!</v>
      </c>
      <c r="AB51" s="8">
        <f>((V2*10%)*0.75)+((V2*10%)*0.25*X51/X2)</f>
        <v>293525</v>
      </c>
    </row>
    <row r="52" spans="1:28" s="10" customFormat="1" ht="14.45" customHeight="1" x14ac:dyDescent="0.15">
      <c r="A52" s="64">
        <v>49</v>
      </c>
      <c r="B52" s="65">
        <v>1617000</v>
      </c>
      <c r="C52" s="65"/>
      <c r="D52" s="67"/>
      <c r="E52" s="67"/>
      <c r="F52" s="67"/>
      <c r="G52" s="65">
        <v>1124475</v>
      </c>
      <c r="H52" s="68">
        <f t="shared" si="4"/>
        <v>0.69540816326530608</v>
      </c>
      <c r="I52" s="69">
        <v>99</v>
      </c>
      <c r="J52" s="65">
        <v>3267000</v>
      </c>
      <c r="K52" s="67"/>
      <c r="L52" s="67"/>
      <c r="M52" s="67"/>
      <c r="N52" s="67"/>
      <c r="O52" s="65">
        <v>2650725</v>
      </c>
      <c r="P52" s="70">
        <f t="shared" si="0"/>
        <v>0.8113636363636364</v>
      </c>
      <c r="Q52" s="6">
        <v>49</v>
      </c>
      <c r="R52" s="7" t="e">
        <f>#REF!*Q52</f>
        <v>#REF!</v>
      </c>
      <c r="S52" s="8" t="e">
        <f t="shared" si="5"/>
        <v>#REF!</v>
      </c>
      <c r="T52" s="8" t="e">
        <f t="shared" si="6"/>
        <v>#REF!</v>
      </c>
      <c r="U52" s="8">
        <f>((V2*10%)*0.75)+((V2*10%)*0.25*Q52/X2)</f>
        <v>257387.5</v>
      </c>
      <c r="V52" s="8" t="e">
        <f t="shared" si="7"/>
        <v>#REF!</v>
      </c>
      <c r="W52" s="9" t="e">
        <f t="shared" si="1"/>
        <v>#REF!</v>
      </c>
      <c r="X52" s="6">
        <v>99</v>
      </c>
      <c r="Y52" s="7" t="e">
        <f>#REF!*X52</f>
        <v>#REF!</v>
      </c>
      <c r="Z52" s="8" t="e">
        <f t="shared" si="2"/>
        <v>#REF!</v>
      </c>
      <c r="AA52" s="8" t="e">
        <f t="shared" si="3"/>
        <v>#REF!</v>
      </c>
      <c r="AB52" s="8">
        <f>((V2*10%)*0.75)+((V2*10%)*0.25*X52/X2)</f>
        <v>294262.5</v>
      </c>
    </row>
    <row r="53" spans="1:28" s="10" customFormat="1" ht="14.45" customHeight="1" thickBot="1" x14ac:dyDescent="0.2">
      <c r="A53" s="71">
        <v>50</v>
      </c>
      <c r="B53" s="72">
        <v>1650000</v>
      </c>
      <c r="C53" s="72"/>
      <c r="D53" s="73"/>
      <c r="E53" s="73"/>
      <c r="F53" s="73"/>
      <c r="G53" s="72">
        <v>1155000</v>
      </c>
      <c r="H53" s="74">
        <f t="shared" si="4"/>
        <v>0.7</v>
      </c>
      <c r="I53" s="75">
        <v>100</v>
      </c>
      <c r="J53" s="72">
        <v>3300000</v>
      </c>
      <c r="K53" s="73"/>
      <c r="L53" s="73"/>
      <c r="M53" s="73"/>
      <c r="N53" s="73"/>
      <c r="O53" s="72">
        <v>2681250</v>
      </c>
      <c r="P53" s="76">
        <f t="shared" si="0"/>
        <v>0.8125</v>
      </c>
      <c r="Q53" s="11">
        <v>50</v>
      </c>
      <c r="R53" s="12" t="e">
        <f>#REF!*Q53</f>
        <v>#REF!</v>
      </c>
      <c r="S53" s="13" t="e">
        <f t="shared" si="5"/>
        <v>#REF!</v>
      </c>
      <c r="T53" s="13" t="e">
        <f t="shared" si="6"/>
        <v>#REF!</v>
      </c>
      <c r="U53" s="13">
        <f>((V2*10%)*0.75)+((V2*10%)*0.25*Q53/X2)</f>
        <v>258125</v>
      </c>
      <c r="V53" s="13" t="e">
        <f>T53-U53</f>
        <v>#REF!</v>
      </c>
      <c r="W53" s="14" t="e">
        <f t="shared" si="1"/>
        <v>#REF!</v>
      </c>
      <c r="X53" s="11">
        <v>100</v>
      </c>
      <c r="Y53" s="12" t="e">
        <f>#REF!*X53</f>
        <v>#REF!</v>
      </c>
      <c r="Z53" s="13" t="e">
        <f t="shared" si="2"/>
        <v>#REF!</v>
      </c>
      <c r="AA53" s="13" t="e">
        <f t="shared" si="3"/>
        <v>#REF!</v>
      </c>
      <c r="AB53" s="13">
        <f>((V2*10%)*0.75)+((V2*10%)*0.25*X53/X2)</f>
        <v>295000</v>
      </c>
    </row>
    <row r="54" spans="1:28" s="28" customFormat="1" ht="18" customHeight="1" thickBot="1" x14ac:dyDescent="0.35">
      <c r="A54" s="56" t="s">
        <v>19</v>
      </c>
      <c r="B54" s="56"/>
      <c r="C54" s="29"/>
      <c r="D54" s="30" t="s">
        <v>9</v>
      </c>
      <c r="E54" s="31"/>
      <c r="F54" s="31"/>
      <c r="G54" s="32">
        <v>4950000</v>
      </c>
      <c r="H54" s="33" t="s">
        <v>8</v>
      </c>
      <c r="I54" s="34">
        <v>150</v>
      </c>
      <c r="J54" s="30" t="s">
        <v>3</v>
      </c>
      <c r="K54" s="35"/>
      <c r="L54" s="35"/>
      <c r="M54" s="35"/>
      <c r="N54" s="35"/>
      <c r="O54" s="36">
        <f>G54/I54</f>
        <v>33000</v>
      </c>
      <c r="P54" s="19" t="s">
        <v>18</v>
      </c>
      <c r="Q54" s="55"/>
      <c r="R54" s="55"/>
      <c r="S54" s="20"/>
      <c r="T54" s="21" t="s">
        <v>2</v>
      </c>
      <c r="U54" s="22"/>
      <c r="V54" s="23">
        <v>2950000</v>
      </c>
      <c r="W54" s="24" t="s">
        <v>8</v>
      </c>
      <c r="X54" s="25">
        <v>100</v>
      </c>
      <c r="Y54" s="26" t="s">
        <v>3</v>
      </c>
      <c r="Z54" s="27"/>
      <c r="AA54" s="27"/>
      <c r="AB54" s="27"/>
    </row>
    <row r="55" spans="1:28" ht="27" customHeight="1" thickBot="1" x14ac:dyDescent="0.2">
      <c r="A55" s="15" t="s">
        <v>0</v>
      </c>
      <c r="B55" s="16" t="s">
        <v>1</v>
      </c>
      <c r="C55" s="17" t="s">
        <v>4</v>
      </c>
      <c r="D55" s="17" t="s">
        <v>12</v>
      </c>
      <c r="E55" s="17" t="s">
        <v>7</v>
      </c>
      <c r="F55" s="17" t="s">
        <v>13</v>
      </c>
      <c r="G55" s="17" t="s">
        <v>11</v>
      </c>
      <c r="H55" s="18" t="s">
        <v>6</v>
      </c>
      <c r="I55" s="49"/>
      <c r="J55" s="50"/>
      <c r="K55" s="51"/>
      <c r="L55" s="51"/>
      <c r="M55" s="51"/>
      <c r="N55" s="51"/>
      <c r="O55" s="51"/>
      <c r="P55" s="52"/>
      <c r="Q55" s="15" t="s">
        <v>0</v>
      </c>
      <c r="R55" s="16" t="s">
        <v>1</v>
      </c>
      <c r="S55" s="17" t="s">
        <v>4</v>
      </c>
      <c r="T55" s="17" t="s">
        <v>12</v>
      </c>
      <c r="U55" s="17" t="s">
        <v>7</v>
      </c>
      <c r="V55" s="17" t="s">
        <v>11</v>
      </c>
      <c r="W55" s="18" t="s">
        <v>6</v>
      </c>
      <c r="X55" s="15" t="s">
        <v>0</v>
      </c>
      <c r="Y55" s="16" t="s">
        <v>1</v>
      </c>
      <c r="Z55" s="17" t="s">
        <v>4</v>
      </c>
      <c r="AA55" s="17" t="s">
        <v>5</v>
      </c>
      <c r="AB55" s="17" t="s">
        <v>7</v>
      </c>
    </row>
    <row r="56" spans="1:28" s="10" customFormat="1" ht="14.45" customHeight="1" x14ac:dyDescent="0.15">
      <c r="A56" s="57">
        <v>101</v>
      </c>
      <c r="B56" s="58">
        <v>3333000</v>
      </c>
      <c r="C56" s="59"/>
      <c r="D56" s="60"/>
      <c r="E56" s="60"/>
      <c r="F56" s="60"/>
      <c r="G56" s="58">
        <v>2711775</v>
      </c>
      <c r="H56" s="63">
        <f>G56/B56</f>
        <v>0.81361386138613856</v>
      </c>
      <c r="I56" s="37"/>
      <c r="J56" s="38"/>
      <c r="K56" s="39"/>
      <c r="L56" s="39"/>
      <c r="M56" s="39"/>
      <c r="N56" s="39"/>
      <c r="O56" s="38"/>
      <c r="P56" s="40"/>
      <c r="Q56" s="2">
        <v>1</v>
      </c>
      <c r="R56" s="3" t="e">
        <f>#REF!*Q56</f>
        <v>#REF!</v>
      </c>
      <c r="S56" s="4" t="e">
        <f>R56*5%</f>
        <v>#REF!</v>
      </c>
      <c r="T56" s="4" t="e">
        <f>R56-S56</f>
        <v>#REF!</v>
      </c>
      <c r="U56" s="4">
        <f>((V54*10%)*0.75)+((V54*10%)*0.25*Q56/X54)</f>
        <v>221987.5</v>
      </c>
      <c r="V56" s="4">
        <v>0</v>
      </c>
      <c r="W56" s="5" t="e">
        <f t="shared" ref="W56:W105" si="8">V56/R56</f>
        <v>#REF!</v>
      </c>
      <c r="X56" s="6">
        <v>51</v>
      </c>
      <c r="Y56" s="7" t="e">
        <f>#REF!*X56</f>
        <v>#REF!</v>
      </c>
      <c r="Z56" s="8" t="e">
        <f t="shared" ref="Z56:Z105" si="9">Y56*5%</f>
        <v>#REF!</v>
      </c>
      <c r="AA56" s="8" t="e">
        <f t="shared" ref="AA56:AA105" si="10">Y56-Z56</f>
        <v>#REF!</v>
      </c>
      <c r="AB56" s="8">
        <f>((V54*10%)*0.75)+((V54*10%)*0.25*X56/X54)</f>
        <v>258862.5</v>
      </c>
    </row>
    <row r="57" spans="1:28" s="10" customFormat="1" ht="14.45" customHeight="1" x14ac:dyDescent="0.15">
      <c r="A57" s="64">
        <v>102</v>
      </c>
      <c r="B57" s="65">
        <v>3366000</v>
      </c>
      <c r="C57" s="66"/>
      <c r="D57" s="67"/>
      <c r="E57" s="67"/>
      <c r="F57" s="67"/>
      <c r="G57" s="65">
        <v>2742300</v>
      </c>
      <c r="H57" s="70">
        <f>G57/B57</f>
        <v>0.81470588235294117</v>
      </c>
      <c r="I57" s="41"/>
      <c r="J57" s="42"/>
      <c r="K57" s="43"/>
      <c r="L57" s="43"/>
      <c r="M57" s="43"/>
      <c r="N57" s="43"/>
      <c r="O57" s="42"/>
      <c r="P57" s="44"/>
      <c r="Q57" s="6">
        <v>2</v>
      </c>
      <c r="R57" s="7" t="e">
        <f>#REF!*Q57</f>
        <v>#REF!</v>
      </c>
      <c r="S57" s="8" t="e">
        <f>R57*5%</f>
        <v>#REF!</v>
      </c>
      <c r="T57" s="8" t="e">
        <f>R57-S57</f>
        <v>#REF!</v>
      </c>
      <c r="U57" s="8">
        <f>((V54*10%)*0.75)+((V54*10%)*0.25*Q57/X54)</f>
        <v>222725</v>
      </c>
      <c r="V57" s="8">
        <v>0</v>
      </c>
      <c r="W57" s="9" t="e">
        <f t="shared" si="8"/>
        <v>#REF!</v>
      </c>
      <c r="X57" s="6">
        <v>52</v>
      </c>
      <c r="Y57" s="7" t="e">
        <f>#REF!*X57</f>
        <v>#REF!</v>
      </c>
      <c r="Z57" s="8" t="e">
        <f t="shared" si="9"/>
        <v>#REF!</v>
      </c>
      <c r="AA57" s="8" t="e">
        <f t="shared" si="10"/>
        <v>#REF!</v>
      </c>
      <c r="AB57" s="8">
        <f>((V54*10%)*0.75)+((V54*10%)*0.25*X57/X54)</f>
        <v>259600</v>
      </c>
    </row>
    <row r="58" spans="1:28" s="10" customFormat="1" ht="14.45" customHeight="1" x14ac:dyDescent="0.15">
      <c r="A58" s="64">
        <v>103</v>
      </c>
      <c r="B58" s="65">
        <v>3399000</v>
      </c>
      <c r="C58" s="66"/>
      <c r="D58" s="67"/>
      <c r="E58" s="67"/>
      <c r="F58" s="67"/>
      <c r="G58" s="65">
        <v>2772825</v>
      </c>
      <c r="H58" s="70">
        <f t="shared" ref="H58:H104" si="11">G58/B58</f>
        <v>0.8157766990291262</v>
      </c>
      <c r="I58" s="41"/>
      <c r="J58" s="42"/>
      <c r="K58" s="43"/>
      <c r="L58" s="43"/>
      <c r="M58" s="43"/>
      <c r="N58" s="43"/>
      <c r="O58" s="42"/>
      <c r="P58" s="44"/>
      <c r="Q58" s="6">
        <v>3</v>
      </c>
      <c r="R58" s="7" t="e">
        <f>#REF!*Q58</f>
        <v>#REF!</v>
      </c>
      <c r="S58" s="8" t="e">
        <f t="shared" ref="S58:S105" si="12">R58*5%</f>
        <v>#REF!</v>
      </c>
      <c r="T58" s="8" t="e">
        <f t="shared" ref="T58:T105" si="13">R58-S58</f>
        <v>#REF!</v>
      </c>
      <c r="U58" s="8">
        <f>((V54*10%)*0.75)+((V54*10%)*0.25*Q58/X54)</f>
        <v>223462.5</v>
      </c>
      <c r="V58" s="8">
        <v>0</v>
      </c>
      <c r="W58" s="9" t="e">
        <f t="shared" si="8"/>
        <v>#REF!</v>
      </c>
      <c r="X58" s="6">
        <v>53</v>
      </c>
      <c r="Y58" s="7" t="e">
        <f>#REF!*X58</f>
        <v>#REF!</v>
      </c>
      <c r="Z58" s="8" t="e">
        <f t="shared" si="9"/>
        <v>#REF!</v>
      </c>
      <c r="AA58" s="8" t="e">
        <f t="shared" si="10"/>
        <v>#REF!</v>
      </c>
      <c r="AB58" s="8">
        <f>((V54*10%)*0.75)+((V54*10%)*0.25*X58/X54)</f>
        <v>260337.5</v>
      </c>
    </row>
    <row r="59" spans="1:28" s="10" customFormat="1" ht="14.45" customHeight="1" x14ac:dyDescent="0.15">
      <c r="A59" s="64">
        <v>104</v>
      </c>
      <c r="B59" s="65">
        <v>3432000</v>
      </c>
      <c r="C59" s="66"/>
      <c r="D59" s="67"/>
      <c r="E59" s="67"/>
      <c r="F59" s="67"/>
      <c r="G59" s="65">
        <v>2803350</v>
      </c>
      <c r="H59" s="70">
        <f t="shared" si="11"/>
        <v>0.81682692307692306</v>
      </c>
      <c r="I59" s="41"/>
      <c r="J59" s="42"/>
      <c r="K59" s="43"/>
      <c r="L59" s="43"/>
      <c r="M59" s="43"/>
      <c r="N59" s="43"/>
      <c r="O59" s="42"/>
      <c r="P59" s="44"/>
      <c r="Q59" s="6">
        <v>4</v>
      </c>
      <c r="R59" s="7" t="e">
        <f>#REF!*Q59</f>
        <v>#REF!</v>
      </c>
      <c r="S59" s="8" t="e">
        <f t="shared" si="12"/>
        <v>#REF!</v>
      </c>
      <c r="T59" s="8" t="e">
        <f t="shared" si="13"/>
        <v>#REF!</v>
      </c>
      <c r="U59" s="8">
        <f>((V54*10%)*0.75)+((V54*10%)*0.25*Q59/X54)</f>
        <v>224200</v>
      </c>
      <c r="V59" s="8">
        <v>0</v>
      </c>
      <c r="W59" s="9" t="e">
        <f t="shared" si="8"/>
        <v>#REF!</v>
      </c>
      <c r="X59" s="6">
        <v>54</v>
      </c>
      <c r="Y59" s="7" t="e">
        <f>#REF!*X59</f>
        <v>#REF!</v>
      </c>
      <c r="Z59" s="8" t="e">
        <f t="shared" si="9"/>
        <v>#REF!</v>
      </c>
      <c r="AA59" s="8" t="e">
        <f t="shared" si="10"/>
        <v>#REF!</v>
      </c>
      <c r="AB59" s="8">
        <f>((V54*10%)*0.75)+((V54*10%)*0.25*X59/X54)</f>
        <v>261075</v>
      </c>
    </row>
    <row r="60" spans="1:28" s="10" customFormat="1" ht="14.45" customHeight="1" x14ac:dyDescent="0.15">
      <c r="A60" s="64">
        <v>105</v>
      </c>
      <c r="B60" s="65">
        <v>3465000</v>
      </c>
      <c r="C60" s="66"/>
      <c r="D60" s="67"/>
      <c r="E60" s="67"/>
      <c r="F60" s="67"/>
      <c r="G60" s="65">
        <v>2833875</v>
      </c>
      <c r="H60" s="70">
        <f t="shared" si="11"/>
        <v>0.81785714285714284</v>
      </c>
      <c r="I60" s="41"/>
      <c r="J60" s="42"/>
      <c r="K60" s="43"/>
      <c r="L60" s="43"/>
      <c r="M60" s="43"/>
      <c r="N60" s="43"/>
      <c r="O60" s="42"/>
      <c r="P60" s="44"/>
      <c r="Q60" s="6">
        <v>5</v>
      </c>
      <c r="R60" s="7" t="e">
        <f>#REF!*Q60</f>
        <v>#REF!</v>
      </c>
      <c r="S60" s="8" t="e">
        <f t="shared" si="12"/>
        <v>#REF!</v>
      </c>
      <c r="T60" s="8" t="e">
        <f t="shared" si="13"/>
        <v>#REF!</v>
      </c>
      <c r="U60" s="8">
        <f>((V54*10%)*0.75)+((V54*10%)*0.25*Q60/X54)</f>
        <v>224937.5</v>
      </c>
      <c r="V60" s="8">
        <v>0</v>
      </c>
      <c r="W60" s="9" t="e">
        <f t="shared" si="8"/>
        <v>#REF!</v>
      </c>
      <c r="X60" s="6">
        <v>55</v>
      </c>
      <c r="Y60" s="7" t="e">
        <f>#REF!*X60</f>
        <v>#REF!</v>
      </c>
      <c r="Z60" s="8" t="e">
        <f t="shared" si="9"/>
        <v>#REF!</v>
      </c>
      <c r="AA60" s="8" t="e">
        <f t="shared" si="10"/>
        <v>#REF!</v>
      </c>
      <c r="AB60" s="8">
        <f>((V54*10%)*0.75)+((V54*10%)*0.25*X60/X54)</f>
        <v>261812.5</v>
      </c>
    </row>
    <row r="61" spans="1:28" s="10" customFormat="1" ht="14.45" customHeight="1" x14ac:dyDescent="0.15">
      <c r="A61" s="64">
        <v>106</v>
      </c>
      <c r="B61" s="65">
        <v>3498000</v>
      </c>
      <c r="C61" s="66"/>
      <c r="D61" s="67"/>
      <c r="E61" s="67"/>
      <c r="F61" s="67"/>
      <c r="G61" s="65">
        <v>2864400</v>
      </c>
      <c r="H61" s="70">
        <f t="shared" si="11"/>
        <v>0.81886792452830193</v>
      </c>
      <c r="I61" s="41"/>
      <c r="J61" s="42"/>
      <c r="K61" s="43"/>
      <c r="L61" s="43"/>
      <c r="M61" s="43"/>
      <c r="N61" s="43"/>
      <c r="O61" s="42"/>
      <c r="P61" s="44"/>
      <c r="Q61" s="6">
        <v>6</v>
      </c>
      <c r="R61" s="7" t="e">
        <f>#REF!*Q61</f>
        <v>#REF!</v>
      </c>
      <c r="S61" s="8" t="e">
        <f t="shared" si="12"/>
        <v>#REF!</v>
      </c>
      <c r="T61" s="8" t="e">
        <f t="shared" si="13"/>
        <v>#REF!</v>
      </c>
      <c r="U61" s="8">
        <f>((V54*10%)*0.75)+((V54*10%)*0.25*Q61/X54)</f>
        <v>225675</v>
      </c>
      <c r="V61" s="8" t="e">
        <f>T61-U61</f>
        <v>#REF!</v>
      </c>
      <c r="W61" s="9" t="e">
        <f t="shared" si="8"/>
        <v>#REF!</v>
      </c>
      <c r="X61" s="6">
        <v>56</v>
      </c>
      <c r="Y61" s="7" t="e">
        <f>#REF!*X61</f>
        <v>#REF!</v>
      </c>
      <c r="Z61" s="8" t="e">
        <f t="shared" si="9"/>
        <v>#REF!</v>
      </c>
      <c r="AA61" s="8" t="e">
        <f t="shared" si="10"/>
        <v>#REF!</v>
      </c>
      <c r="AB61" s="8">
        <f>((V54*10%)*0.75)+((V54*10%)*0.25*X61/X54)</f>
        <v>262550</v>
      </c>
    </row>
    <row r="62" spans="1:28" s="10" customFormat="1" ht="14.45" customHeight="1" x14ac:dyDescent="0.15">
      <c r="A62" s="64">
        <v>107</v>
      </c>
      <c r="B62" s="65">
        <v>3531000</v>
      </c>
      <c r="C62" s="66"/>
      <c r="D62" s="67"/>
      <c r="E62" s="67"/>
      <c r="F62" s="67"/>
      <c r="G62" s="65">
        <v>2894925</v>
      </c>
      <c r="H62" s="70">
        <f t="shared" si="11"/>
        <v>0.81985981308411215</v>
      </c>
      <c r="I62" s="41"/>
      <c r="J62" s="42"/>
      <c r="K62" s="43"/>
      <c r="L62" s="43"/>
      <c r="M62" s="43"/>
      <c r="N62" s="43"/>
      <c r="O62" s="42"/>
      <c r="P62" s="44"/>
      <c r="Q62" s="6">
        <v>7</v>
      </c>
      <c r="R62" s="7" t="e">
        <f>#REF!*Q62</f>
        <v>#REF!</v>
      </c>
      <c r="S62" s="8" t="e">
        <f t="shared" si="12"/>
        <v>#REF!</v>
      </c>
      <c r="T62" s="8" t="e">
        <f t="shared" si="13"/>
        <v>#REF!</v>
      </c>
      <c r="U62" s="8">
        <f>((V54*10%)*0.75)+((V54*10%)*0.25*Q62/X54)</f>
        <v>226412.5</v>
      </c>
      <c r="V62" s="8" t="e">
        <f t="shared" ref="V62:V104" si="14">T62-U62</f>
        <v>#REF!</v>
      </c>
      <c r="W62" s="9" t="e">
        <f t="shared" si="8"/>
        <v>#REF!</v>
      </c>
      <c r="X62" s="6">
        <v>57</v>
      </c>
      <c r="Y62" s="7" t="e">
        <f>#REF!*X62</f>
        <v>#REF!</v>
      </c>
      <c r="Z62" s="8" t="e">
        <f t="shared" si="9"/>
        <v>#REF!</v>
      </c>
      <c r="AA62" s="8" t="e">
        <f t="shared" si="10"/>
        <v>#REF!</v>
      </c>
      <c r="AB62" s="8">
        <f>((V54*10%)*0.75)+((V54*10%)*0.25*X62/X54)</f>
        <v>263287.5</v>
      </c>
    </row>
    <row r="63" spans="1:28" s="10" customFormat="1" ht="14.45" customHeight="1" x14ac:dyDescent="0.15">
      <c r="A63" s="64">
        <v>108</v>
      </c>
      <c r="B63" s="65">
        <v>3564000</v>
      </c>
      <c r="C63" s="66"/>
      <c r="D63" s="67"/>
      <c r="E63" s="67"/>
      <c r="F63" s="67"/>
      <c r="G63" s="65">
        <v>2925450</v>
      </c>
      <c r="H63" s="70">
        <f t="shared" si="11"/>
        <v>0.8208333333333333</v>
      </c>
      <c r="I63" s="41"/>
      <c r="J63" s="42"/>
      <c r="K63" s="43"/>
      <c r="L63" s="43"/>
      <c r="M63" s="43"/>
      <c r="N63" s="43"/>
      <c r="O63" s="42"/>
      <c r="P63" s="44"/>
      <c r="Q63" s="6">
        <v>8</v>
      </c>
      <c r="R63" s="7" t="e">
        <f>#REF!*Q63</f>
        <v>#REF!</v>
      </c>
      <c r="S63" s="8" t="e">
        <f t="shared" si="12"/>
        <v>#REF!</v>
      </c>
      <c r="T63" s="8" t="e">
        <f t="shared" si="13"/>
        <v>#REF!</v>
      </c>
      <c r="U63" s="8">
        <f>((V54*10%)*0.75)+((V54*10%)*0.25*Q63/X54)</f>
        <v>227150</v>
      </c>
      <c r="V63" s="8" t="e">
        <f t="shared" si="14"/>
        <v>#REF!</v>
      </c>
      <c r="W63" s="9" t="e">
        <f t="shared" si="8"/>
        <v>#REF!</v>
      </c>
      <c r="X63" s="6">
        <v>58</v>
      </c>
      <c r="Y63" s="7" t="e">
        <f>#REF!*X63</f>
        <v>#REF!</v>
      </c>
      <c r="Z63" s="8" t="e">
        <f t="shared" si="9"/>
        <v>#REF!</v>
      </c>
      <c r="AA63" s="8" t="e">
        <f t="shared" si="10"/>
        <v>#REF!</v>
      </c>
      <c r="AB63" s="8">
        <f>((V54*10%)*0.75)+((V54*10%)*0.25*X63/X54)</f>
        <v>264025</v>
      </c>
    </row>
    <row r="64" spans="1:28" s="10" customFormat="1" ht="14.45" customHeight="1" x14ac:dyDescent="0.15">
      <c r="A64" s="64">
        <v>109</v>
      </c>
      <c r="B64" s="65">
        <v>3597000</v>
      </c>
      <c r="C64" s="65"/>
      <c r="D64" s="67"/>
      <c r="E64" s="67"/>
      <c r="F64" s="67"/>
      <c r="G64" s="65">
        <v>2955975</v>
      </c>
      <c r="H64" s="70">
        <f t="shared" si="11"/>
        <v>0.82178899082568813</v>
      </c>
      <c r="I64" s="41"/>
      <c r="J64" s="42"/>
      <c r="K64" s="43"/>
      <c r="L64" s="43"/>
      <c r="M64" s="43"/>
      <c r="N64" s="43"/>
      <c r="O64" s="42"/>
      <c r="P64" s="44"/>
      <c r="Q64" s="6">
        <v>9</v>
      </c>
      <c r="R64" s="7" t="e">
        <f>#REF!*Q64</f>
        <v>#REF!</v>
      </c>
      <c r="S64" s="8" t="e">
        <f t="shared" si="12"/>
        <v>#REF!</v>
      </c>
      <c r="T64" s="8" t="e">
        <f t="shared" si="13"/>
        <v>#REF!</v>
      </c>
      <c r="U64" s="8">
        <f>((V54*10%)*0.75)+((V54*10%)*0.25*Q64/X54)</f>
        <v>227887.5</v>
      </c>
      <c r="V64" s="8" t="e">
        <f t="shared" si="14"/>
        <v>#REF!</v>
      </c>
      <c r="W64" s="9" t="e">
        <f t="shared" si="8"/>
        <v>#REF!</v>
      </c>
      <c r="X64" s="6">
        <v>59</v>
      </c>
      <c r="Y64" s="7" t="e">
        <f>#REF!*X64</f>
        <v>#REF!</v>
      </c>
      <c r="Z64" s="8" t="e">
        <f t="shared" si="9"/>
        <v>#REF!</v>
      </c>
      <c r="AA64" s="8" t="e">
        <f t="shared" si="10"/>
        <v>#REF!</v>
      </c>
      <c r="AB64" s="8">
        <f>((V54*10%)*0.75)+((V54*10%)*0.25*X64/X54)</f>
        <v>264762.5</v>
      </c>
    </row>
    <row r="65" spans="1:28" s="10" customFormat="1" ht="14.45" customHeight="1" x14ac:dyDescent="0.15">
      <c r="A65" s="64">
        <v>110</v>
      </c>
      <c r="B65" s="65">
        <v>3630000</v>
      </c>
      <c r="C65" s="65"/>
      <c r="D65" s="67"/>
      <c r="E65" s="67"/>
      <c r="F65" s="67"/>
      <c r="G65" s="65">
        <v>2986500</v>
      </c>
      <c r="H65" s="70">
        <f t="shared" si="11"/>
        <v>0.82272727272727275</v>
      </c>
      <c r="I65" s="41"/>
      <c r="J65" s="42"/>
      <c r="K65" s="43"/>
      <c r="L65" s="43"/>
      <c r="M65" s="43"/>
      <c r="N65" s="43"/>
      <c r="O65" s="42"/>
      <c r="P65" s="44"/>
      <c r="Q65" s="6">
        <v>10</v>
      </c>
      <c r="R65" s="7" t="e">
        <f>#REF!*Q65</f>
        <v>#REF!</v>
      </c>
      <c r="S65" s="8" t="e">
        <f t="shared" si="12"/>
        <v>#REF!</v>
      </c>
      <c r="T65" s="8" t="e">
        <f t="shared" si="13"/>
        <v>#REF!</v>
      </c>
      <c r="U65" s="8">
        <f>((V54*10%)*0.75)+((V54*10%)*0.25*Q65/X54)</f>
        <v>228625</v>
      </c>
      <c r="V65" s="8" t="e">
        <f t="shared" si="14"/>
        <v>#REF!</v>
      </c>
      <c r="W65" s="9" t="e">
        <f t="shared" si="8"/>
        <v>#REF!</v>
      </c>
      <c r="X65" s="6">
        <v>60</v>
      </c>
      <c r="Y65" s="7" t="e">
        <f>#REF!*X65</f>
        <v>#REF!</v>
      </c>
      <c r="Z65" s="8" t="e">
        <f t="shared" si="9"/>
        <v>#REF!</v>
      </c>
      <c r="AA65" s="8" t="e">
        <f t="shared" si="10"/>
        <v>#REF!</v>
      </c>
      <c r="AB65" s="8">
        <f>((V54*10%)*0.75)+((V54*10%)*0.25*X65/X54)</f>
        <v>265500</v>
      </c>
    </row>
    <row r="66" spans="1:28" s="10" customFormat="1" ht="14.45" customHeight="1" x14ac:dyDescent="0.15">
      <c r="A66" s="64">
        <v>111</v>
      </c>
      <c r="B66" s="65">
        <v>3663000</v>
      </c>
      <c r="C66" s="65"/>
      <c r="D66" s="67"/>
      <c r="E66" s="67"/>
      <c r="F66" s="67"/>
      <c r="G66" s="65">
        <v>3017025</v>
      </c>
      <c r="H66" s="70">
        <f t="shared" si="11"/>
        <v>0.82364864864864862</v>
      </c>
      <c r="I66" s="41"/>
      <c r="J66" s="42"/>
      <c r="K66" s="43"/>
      <c r="L66" s="43"/>
      <c r="M66" s="43"/>
      <c r="N66" s="43"/>
      <c r="O66" s="42"/>
      <c r="P66" s="44"/>
      <c r="Q66" s="6">
        <v>11</v>
      </c>
      <c r="R66" s="7" t="e">
        <f>#REF!*Q66</f>
        <v>#REF!</v>
      </c>
      <c r="S66" s="8" t="e">
        <f t="shared" si="12"/>
        <v>#REF!</v>
      </c>
      <c r="T66" s="8" t="e">
        <f t="shared" si="13"/>
        <v>#REF!</v>
      </c>
      <c r="U66" s="8">
        <f>((V54*10%)*0.75)+((V54*10%)*0.25*Q66/X54)</f>
        <v>229362.5</v>
      </c>
      <c r="V66" s="8" t="e">
        <f t="shared" si="14"/>
        <v>#REF!</v>
      </c>
      <c r="W66" s="9" t="e">
        <f t="shared" si="8"/>
        <v>#REF!</v>
      </c>
      <c r="X66" s="6">
        <v>61</v>
      </c>
      <c r="Y66" s="7" t="e">
        <f>#REF!*X66</f>
        <v>#REF!</v>
      </c>
      <c r="Z66" s="8" t="e">
        <f t="shared" si="9"/>
        <v>#REF!</v>
      </c>
      <c r="AA66" s="8" t="e">
        <f t="shared" si="10"/>
        <v>#REF!</v>
      </c>
      <c r="AB66" s="8">
        <f>((V54*10%)*0.75)+((V54*10%)*0.25*X66/X54)</f>
        <v>266237.5</v>
      </c>
    </row>
    <row r="67" spans="1:28" s="10" customFormat="1" ht="14.45" customHeight="1" x14ac:dyDescent="0.15">
      <c r="A67" s="64">
        <v>112</v>
      </c>
      <c r="B67" s="65">
        <v>3696000</v>
      </c>
      <c r="C67" s="65"/>
      <c r="D67" s="67"/>
      <c r="E67" s="67"/>
      <c r="F67" s="67"/>
      <c r="G67" s="65">
        <v>3047550</v>
      </c>
      <c r="H67" s="70">
        <f t="shared" si="11"/>
        <v>0.82455357142857144</v>
      </c>
      <c r="I67" s="41"/>
      <c r="J67" s="42"/>
      <c r="K67" s="43"/>
      <c r="L67" s="43"/>
      <c r="M67" s="43"/>
      <c r="N67" s="43"/>
      <c r="O67" s="42"/>
      <c r="P67" s="44"/>
      <c r="Q67" s="6">
        <v>12</v>
      </c>
      <c r="R67" s="7" t="e">
        <f>#REF!*Q67</f>
        <v>#REF!</v>
      </c>
      <c r="S67" s="8" t="e">
        <f t="shared" si="12"/>
        <v>#REF!</v>
      </c>
      <c r="T67" s="8" t="e">
        <f t="shared" si="13"/>
        <v>#REF!</v>
      </c>
      <c r="U67" s="8">
        <f>((V54*10%)*0.75)+((V54*10%)*0.25*Q67/X54)</f>
        <v>230100</v>
      </c>
      <c r="V67" s="8" t="e">
        <f t="shared" si="14"/>
        <v>#REF!</v>
      </c>
      <c r="W67" s="9" t="e">
        <f t="shared" si="8"/>
        <v>#REF!</v>
      </c>
      <c r="X67" s="6">
        <v>62</v>
      </c>
      <c r="Y67" s="7" t="e">
        <f>#REF!*X67</f>
        <v>#REF!</v>
      </c>
      <c r="Z67" s="8" t="e">
        <f t="shared" si="9"/>
        <v>#REF!</v>
      </c>
      <c r="AA67" s="8" t="e">
        <f t="shared" si="10"/>
        <v>#REF!</v>
      </c>
      <c r="AB67" s="8">
        <f>((V54*10%)*0.75)+((V54*10%)*0.25*X67/X54)</f>
        <v>266975</v>
      </c>
    </row>
    <row r="68" spans="1:28" s="10" customFormat="1" ht="14.45" customHeight="1" x14ac:dyDescent="0.15">
      <c r="A68" s="64">
        <v>113</v>
      </c>
      <c r="B68" s="65">
        <v>3729000</v>
      </c>
      <c r="C68" s="65"/>
      <c r="D68" s="67"/>
      <c r="E68" s="67"/>
      <c r="F68" s="67"/>
      <c r="G68" s="65">
        <v>3078075</v>
      </c>
      <c r="H68" s="70">
        <f t="shared" si="11"/>
        <v>0.82544247787610614</v>
      </c>
      <c r="I68" s="41"/>
      <c r="J68" s="42"/>
      <c r="K68" s="43"/>
      <c r="L68" s="43"/>
      <c r="M68" s="43"/>
      <c r="N68" s="43"/>
      <c r="O68" s="42"/>
      <c r="P68" s="44"/>
      <c r="Q68" s="6">
        <v>13</v>
      </c>
      <c r="R68" s="7" t="e">
        <f>#REF!*Q68</f>
        <v>#REF!</v>
      </c>
      <c r="S68" s="8" t="e">
        <f t="shared" si="12"/>
        <v>#REF!</v>
      </c>
      <c r="T68" s="8" t="e">
        <f t="shared" si="13"/>
        <v>#REF!</v>
      </c>
      <c r="U68" s="8">
        <f>((V54*10%)*0.75)+((V54*10%)*0.25*Q68/X54)</f>
        <v>230837.5</v>
      </c>
      <c r="V68" s="8" t="e">
        <f t="shared" si="14"/>
        <v>#REF!</v>
      </c>
      <c r="W68" s="9" t="e">
        <f t="shared" si="8"/>
        <v>#REF!</v>
      </c>
      <c r="X68" s="6">
        <v>63</v>
      </c>
      <c r="Y68" s="7" t="e">
        <f>#REF!*X68</f>
        <v>#REF!</v>
      </c>
      <c r="Z68" s="8" t="e">
        <f t="shared" si="9"/>
        <v>#REF!</v>
      </c>
      <c r="AA68" s="8" t="e">
        <f t="shared" si="10"/>
        <v>#REF!</v>
      </c>
      <c r="AB68" s="8">
        <f>((V54*10%)*0.75)+((V54*10%)*0.25*X68/X54)</f>
        <v>267712.5</v>
      </c>
    </row>
    <row r="69" spans="1:28" s="10" customFormat="1" ht="14.45" customHeight="1" x14ac:dyDescent="0.15">
      <c r="A69" s="64">
        <v>114</v>
      </c>
      <c r="B69" s="65">
        <v>3762000</v>
      </c>
      <c r="C69" s="65"/>
      <c r="D69" s="67"/>
      <c r="E69" s="67"/>
      <c r="F69" s="67"/>
      <c r="G69" s="65">
        <v>3108600</v>
      </c>
      <c r="H69" s="70">
        <f t="shared" si="11"/>
        <v>0.82631578947368423</v>
      </c>
      <c r="I69" s="41"/>
      <c r="J69" s="42"/>
      <c r="K69" s="43"/>
      <c r="L69" s="43"/>
      <c r="M69" s="43"/>
      <c r="N69" s="43"/>
      <c r="O69" s="42"/>
      <c r="P69" s="44"/>
      <c r="Q69" s="6">
        <v>14</v>
      </c>
      <c r="R69" s="7" t="e">
        <f>#REF!*Q69</f>
        <v>#REF!</v>
      </c>
      <c r="S69" s="8" t="e">
        <f t="shared" si="12"/>
        <v>#REF!</v>
      </c>
      <c r="T69" s="8" t="e">
        <f t="shared" si="13"/>
        <v>#REF!</v>
      </c>
      <c r="U69" s="8">
        <f>((V54*10%)*0.75)+((V54*10%)*0.25*Q69/X54)</f>
        <v>231575</v>
      </c>
      <c r="V69" s="8" t="e">
        <f t="shared" si="14"/>
        <v>#REF!</v>
      </c>
      <c r="W69" s="9" t="e">
        <f t="shared" si="8"/>
        <v>#REF!</v>
      </c>
      <c r="X69" s="6">
        <v>64</v>
      </c>
      <c r="Y69" s="7" t="e">
        <f>#REF!*X69</f>
        <v>#REF!</v>
      </c>
      <c r="Z69" s="8" t="e">
        <f t="shared" si="9"/>
        <v>#REF!</v>
      </c>
      <c r="AA69" s="8" t="e">
        <f t="shared" si="10"/>
        <v>#REF!</v>
      </c>
      <c r="AB69" s="8">
        <f>((V54*10%)*0.75)+((V54*10%)*0.25*X69/X54)</f>
        <v>268450</v>
      </c>
    </row>
    <row r="70" spans="1:28" s="10" customFormat="1" ht="14.45" customHeight="1" x14ac:dyDescent="0.15">
      <c r="A70" s="64">
        <v>115</v>
      </c>
      <c r="B70" s="65">
        <v>3795000</v>
      </c>
      <c r="C70" s="65"/>
      <c r="D70" s="67"/>
      <c r="E70" s="67"/>
      <c r="F70" s="67"/>
      <c r="G70" s="65">
        <v>3139125</v>
      </c>
      <c r="H70" s="70">
        <f t="shared" si="11"/>
        <v>0.82717391304347831</v>
      </c>
      <c r="I70" s="41"/>
      <c r="J70" s="42"/>
      <c r="K70" s="43"/>
      <c r="L70" s="43"/>
      <c r="M70" s="43"/>
      <c r="N70" s="43"/>
      <c r="O70" s="42"/>
      <c r="P70" s="44"/>
      <c r="Q70" s="6">
        <v>15</v>
      </c>
      <c r="R70" s="7" t="e">
        <f>#REF!*Q70</f>
        <v>#REF!</v>
      </c>
      <c r="S70" s="8" t="e">
        <f t="shared" si="12"/>
        <v>#REF!</v>
      </c>
      <c r="T70" s="8" t="e">
        <f t="shared" si="13"/>
        <v>#REF!</v>
      </c>
      <c r="U70" s="8">
        <f>((V54*10%)*0.75)+((V54*10%)*0.25*Q70/X54)</f>
        <v>232312.5</v>
      </c>
      <c r="V70" s="8" t="e">
        <f t="shared" si="14"/>
        <v>#REF!</v>
      </c>
      <c r="W70" s="9" t="e">
        <f t="shared" si="8"/>
        <v>#REF!</v>
      </c>
      <c r="X70" s="6">
        <v>65</v>
      </c>
      <c r="Y70" s="7" t="e">
        <f>#REF!*X70</f>
        <v>#REF!</v>
      </c>
      <c r="Z70" s="8" t="e">
        <f t="shared" si="9"/>
        <v>#REF!</v>
      </c>
      <c r="AA70" s="8" t="e">
        <f t="shared" si="10"/>
        <v>#REF!</v>
      </c>
      <c r="AB70" s="8">
        <f>((V54*10%)*0.75)+((V54*10%)*0.25*X70/X54)</f>
        <v>269187.5</v>
      </c>
    </row>
    <row r="71" spans="1:28" s="10" customFormat="1" ht="14.45" customHeight="1" x14ac:dyDescent="0.15">
      <c r="A71" s="64">
        <v>116</v>
      </c>
      <c r="B71" s="65">
        <v>3828000</v>
      </c>
      <c r="C71" s="65"/>
      <c r="D71" s="67"/>
      <c r="E71" s="67"/>
      <c r="F71" s="67"/>
      <c r="G71" s="65">
        <v>3169650</v>
      </c>
      <c r="H71" s="70">
        <f t="shared" si="11"/>
        <v>0.82801724137931032</v>
      </c>
      <c r="I71" s="41"/>
      <c r="J71" s="42"/>
      <c r="K71" s="43"/>
      <c r="L71" s="43"/>
      <c r="M71" s="43"/>
      <c r="N71" s="43"/>
      <c r="O71" s="42"/>
      <c r="P71" s="44"/>
      <c r="Q71" s="6">
        <v>16</v>
      </c>
      <c r="R71" s="7" t="e">
        <f>#REF!*Q71</f>
        <v>#REF!</v>
      </c>
      <c r="S71" s="8" t="e">
        <f t="shared" si="12"/>
        <v>#REF!</v>
      </c>
      <c r="T71" s="8" t="e">
        <f t="shared" si="13"/>
        <v>#REF!</v>
      </c>
      <c r="U71" s="8">
        <f>((V54*10%)*0.75)+((V54*10%)*0.25*Q71/X54)</f>
        <v>233050</v>
      </c>
      <c r="V71" s="8" t="e">
        <f t="shared" si="14"/>
        <v>#REF!</v>
      </c>
      <c r="W71" s="9" t="e">
        <f t="shared" si="8"/>
        <v>#REF!</v>
      </c>
      <c r="X71" s="6">
        <v>66</v>
      </c>
      <c r="Y71" s="7" t="e">
        <f>#REF!*X71</f>
        <v>#REF!</v>
      </c>
      <c r="Z71" s="8" t="e">
        <f t="shared" si="9"/>
        <v>#REF!</v>
      </c>
      <c r="AA71" s="8" t="e">
        <f t="shared" si="10"/>
        <v>#REF!</v>
      </c>
      <c r="AB71" s="8">
        <f>((V54*10%)*0.75)+((V54*10%)*0.25*X71/X54)</f>
        <v>269925</v>
      </c>
    </row>
    <row r="72" spans="1:28" s="10" customFormat="1" ht="14.45" customHeight="1" x14ac:dyDescent="0.15">
      <c r="A72" s="64">
        <v>117</v>
      </c>
      <c r="B72" s="65">
        <v>3861000</v>
      </c>
      <c r="C72" s="65"/>
      <c r="D72" s="67"/>
      <c r="E72" s="67"/>
      <c r="F72" s="67"/>
      <c r="G72" s="65">
        <v>3200175</v>
      </c>
      <c r="H72" s="70">
        <f t="shared" si="11"/>
        <v>0.8288461538461539</v>
      </c>
      <c r="I72" s="41"/>
      <c r="J72" s="42"/>
      <c r="K72" s="43"/>
      <c r="L72" s="43"/>
      <c r="M72" s="43"/>
      <c r="N72" s="43"/>
      <c r="O72" s="42"/>
      <c r="P72" s="44"/>
      <c r="Q72" s="6">
        <v>17</v>
      </c>
      <c r="R72" s="7" t="e">
        <f>#REF!*Q72</f>
        <v>#REF!</v>
      </c>
      <c r="S72" s="8" t="e">
        <f t="shared" si="12"/>
        <v>#REF!</v>
      </c>
      <c r="T72" s="8" t="e">
        <f t="shared" si="13"/>
        <v>#REF!</v>
      </c>
      <c r="U72" s="8">
        <f>((V54*10%)*0.75)+((V54*10%)*0.25*Q72/X54)</f>
        <v>233787.5</v>
      </c>
      <c r="V72" s="8" t="e">
        <f t="shared" si="14"/>
        <v>#REF!</v>
      </c>
      <c r="W72" s="9" t="e">
        <f t="shared" si="8"/>
        <v>#REF!</v>
      </c>
      <c r="X72" s="6">
        <v>67</v>
      </c>
      <c r="Y72" s="7" t="e">
        <f>#REF!*X72</f>
        <v>#REF!</v>
      </c>
      <c r="Z72" s="8" t="e">
        <f t="shared" si="9"/>
        <v>#REF!</v>
      </c>
      <c r="AA72" s="8" t="e">
        <f t="shared" si="10"/>
        <v>#REF!</v>
      </c>
      <c r="AB72" s="8">
        <f>((V54*10%)*0.75)+((V54*10%)*0.25*X72/X54)</f>
        <v>270662.5</v>
      </c>
    </row>
    <row r="73" spans="1:28" s="10" customFormat="1" ht="14.45" customHeight="1" x14ac:dyDescent="0.15">
      <c r="A73" s="64">
        <v>118</v>
      </c>
      <c r="B73" s="65">
        <v>3894000</v>
      </c>
      <c r="C73" s="65"/>
      <c r="D73" s="67"/>
      <c r="E73" s="67"/>
      <c r="F73" s="67"/>
      <c r="G73" s="65">
        <v>3230700</v>
      </c>
      <c r="H73" s="70">
        <f t="shared" si="11"/>
        <v>0.82966101694915251</v>
      </c>
      <c r="I73" s="41"/>
      <c r="J73" s="42"/>
      <c r="K73" s="43"/>
      <c r="L73" s="43"/>
      <c r="M73" s="43"/>
      <c r="N73" s="43"/>
      <c r="O73" s="42"/>
      <c r="P73" s="44"/>
      <c r="Q73" s="6">
        <v>18</v>
      </c>
      <c r="R73" s="7" t="e">
        <f>#REF!*Q73</f>
        <v>#REF!</v>
      </c>
      <c r="S73" s="8" t="e">
        <f t="shared" si="12"/>
        <v>#REF!</v>
      </c>
      <c r="T73" s="8" t="e">
        <f t="shared" si="13"/>
        <v>#REF!</v>
      </c>
      <c r="U73" s="8">
        <f>((V54*10%)*0.75)+((V54*10%)*0.25*Q73/X54)</f>
        <v>234525</v>
      </c>
      <c r="V73" s="8" t="e">
        <f t="shared" si="14"/>
        <v>#REF!</v>
      </c>
      <c r="W73" s="9" t="e">
        <f t="shared" si="8"/>
        <v>#REF!</v>
      </c>
      <c r="X73" s="6">
        <v>68</v>
      </c>
      <c r="Y73" s="7" t="e">
        <f>#REF!*X73</f>
        <v>#REF!</v>
      </c>
      <c r="Z73" s="8" t="e">
        <f t="shared" si="9"/>
        <v>#REF!</v>
      </c>
      <c r="AA73" s="8" t="e">
        <f t="shared" si="10"/>
        <v>#REF!</v>
      </c>
      <c r="AB73" s="8">
        <f>((V54*10%)*0.75)+((V54*10%)*0.25*X73/X54)</f>
        <v>271400</v>
      </c>
    </row>
    <row r="74" spans="1:28" s="10" customFormat="1" ht="14.45" customHeight="1" x14ac:dyDescent="0.15">
      <c r="A74" s="64">
        <v>119</v>
      </c>
      <c r="B74" s="65">
        <v>3927000</v>
      </c>
      <c r="C74" s="65"/>
      <c r="D74" s="67"/>
      <c r="E74" s="67"/>
      <c r="F74" s="67"/>
      <c r="G74" s="65">
        <v>3261225</v>
      </c>
      <c r="H74" s="70">
        <f t="shared" si="11"/>
        <v>0.83046218487394963</v>
      </c>
      <c r="I74" s="41"/>
      <c r="J74" s="42"/>
      <c r="K74" s="43"/>
      <c r="L74" s="43"/>
      <c r="M74" s="43"/>
      <c r="N74" s="43"/>
      <c r="O74" s="42"/>
      <c r="P74" s="44"/>
      <c r="Q74" s="6">
        <v>19</v>
      </c>
      <c r="R74" s="7" t="e">
        <f>#REF!*Q74</f>
        <v>#REF!</v>
      </c>
      <c r="S74" s="8" t="e">
        <f t="shared" si="12"/>
        <v>#REF!</v>
      </c>
      <c r="T74" s="8" t="e">
        <f t="shared" si="13"/>
        <v>#REF!</v>
      </c>
      <c r="U74" s="8">
        <f>((V54*10%)*0.75)+((V54*10%)*0.25*Q74/X54)</f>
        <v>235262.5</v>
      </c>
      <c r="V74" s="8" t="e">
        <f t="shared" si="14"/>
        <v>#REF!</v>
      </c>
      <c r="W74" s="9" t="e">
        <f t="shared" si="8"/>
        <v>#REF!</v>
      </c>
      <c r="X74" s="6">
        <v>69</v>
      </c>
      <c r="Y74" s="7" t="e">
        <f>#REF!*X74</f>
        <v>#REF!</v>
      </c>
      <c r="Z74" s="8" t="e">
        <f t="shared" si="9"/>
        <v>#REF!</v>
      </c>
      <c r="AA74" s="8" t="e">
        <f t="shared" si="10"/>
        <v>#REF!</v>
      </c>
      <c r="AB74" s="8">
        <f>((V54*10%)*0.75)+((V54*10%)*0.25*X74/X54)</f>
        <v>272137.5</v>
      </c>
    </row>
    <row r="75" spans="1:28" s="10" customFormat="1" ht="14.45" customHeight="1" x14ac:dyDescent="0.15">
      <c r="A75" s="64">
        <v>120</v>
      </c>
      <c r="B75" s="65">
        <v>3960000</v>
      </c>
      <c r="C75" s="65"/>
      <c r="D75" s="67"/>
      <c r="E75" s="67"/>
      <c r="F75" s="67"/>
      <c r="G75" s="65">
        <v>3291750</v>
      </c>
      <c r="H75" s="70">
        <f t="shared" si="11"/>
        <v>0.83125000000000004</v>
      </c>
      <c r="I75" s="41"/>
      <c r="J75" s="42"/>
      <c r="K75" s="43"/>
      <c r="L75" s="43"/>
      <c r="M75" s="43"/>
      <c r="N75" s="43"/>
      <c r="O75" s="42"/>
      <c r="P75" s="44"/>
      <c r="Q75" s="6">
        <v>20</v>
      </c>
      <c r="R75" s="7" t="e">
        <f>#REF!*Q75</f>
        <v>#REF!</v>
      </c>
      <c r="S75" s="8" t="e">
        <f t="shared" si="12"/>
        <v>#REF!</v>
      </c>
      <c r="T75" s="8" t="e">
        <f t="shared" si="13"/>
        <v>#REF!</v>
      </c>
      <c r="U75" s="8">
        <f>((V54*10%)*0.75)+((V54*10%)*0.25*Q75/X54)</f>
        <v>236000</v>
      </c>
      <c r="V75" s="8" t="e">
        <f t="shared" si="14"/>
        <v>#REF!</v>
      </c>
      <c r="W75" s="9" t="e">
        <f t="shared" si="8"/>
        <v>#REF!</v>
      </c>
      <c r="X75" s="6">
        <v>70</v>
      </c>
      <c r="Y75" s="7" t="e">
        <f>#REF!*X75</f>
        <v>#REF!</v>
      </c>
      <c r="Z75" s="8" t="e">
        <f t="shared" si="9"/>
        <v>#REF!</v>
      </c>
      <c r="AA75" s="8" t="e">
        <f t="shared" si="10"/>
        <v>#REF!</v>
      </c>
      <c r="AB75" s="8">
        <f>((V54*10%)*0.75)+((V54*10%)*0.25*X75/X54)</f>
        <v>272875</v>
      </c>
    </row>
    <row r="76" spans="1:28" s="10" customFormat="1" ht="14.45" customHeight="1" x14ac:dyDescent="0.15">
      <c r="A76" s="64">
        <v>121</v>
      </c>
      <c r="B76" s="65">
        <v>3993000</v>
      </c>
      <c r="C76" s="65"/>
      <c r="D76" s="67"/>
      <c r="E76" s="67"/>
      <c r="F76" s="67"/>
      <c r="G76" s="65">
        <v>3322275</v>
      </c>
      <c r="H76" s="70">
        <f t="shared" si="11"/>
        <v>0.83202479338842972</v>
      </c>
      <c r="I76" s="41"/>
      <c r="J76" s="42"/>
      <c r="K76" s="43"/>
      <c r="L76" s="43"/>
      <c r="M76" s="43"/>
      <c r="N76" s="43"/>
      <c r="O76" s="42"/>
      <c r="P76" s="44"/>
      <c r="Q76" s="6">
        <v>21</v>
      </c>
      <c r="R76" s="7" t="e">
        <f>#REF!*Q76</f>
        <v>#REF!</v>
      </c>
      <c r="S76" s="8" t="e">
        <f t="shared" si="12"/>
        <v>#REF!</v>
      </c>
      <c r="T76" s="8" t="e">
        <f t="shared" si="13"/>
        <v>#REF!</v>
      </c>
      <c r="U76" s="8">
        <f>((V54*10%)*0.75)+((V54*10%)*0.25*Q76/X54)</f>
        <v>236737.5</v>
      </c>
      <c r="V76" s="8" t="e">
        <f t="shared" si="14"/>
        <v>#REF!</v>
      </c>
      <c r="W76" s="9" t="e">
        <f t="shared" si="8"/>
        <v>#REF!</v>
      </c>
      <c r="X76" s="6">
        <v>71</v>
      </c>
      <c r="Y76" s="7" t="e">
        <f>#REF!*X76</f>
        <v>#REF!</v>
      </c>
      <c r="Z76" s="8" t="e">
        <f t="shared" si="9"/>
        <v>#REF!</v>
      </c>
      <c r="AA76" s="8" t="e">
        <f t="shared" si="10"/>
        <v>#REF!</v>
      </c>
      <c r="AB76" s="8">
        <f>((V54*10%)*0.75)+((V54*10%)*0.25*X76/X54)</f>
        <v>273612.5</v>
      </c>
    </row>
    <row r="77" spans="1:28" s="10" customFormat="1" ht="14.45" customHeight="1" x14ac:dyDescent="0.15">
      <c r="A77" s="64">
        <v>122</v>
      </c>
      <c r="B77" s="65">
        <v>4026000</v>
      </c>
      <c r="C77" s="65"/>
      <c r="D77" s="67"/>
      <c r="E77" s="67"/>
      <c r="F77" s="67"/>
      <c r="G77" s="65">
        <v>3352800</v>
      </c>
      <c r="H77" s="70">
        <f t="shared" si="11"/>
        <v>0.83278688524590161</v>
      </c>
      <c r="I77" s="41"/>
      <c r="J77" s="42"/>
      <c r="K77" s="43"/>
      <c r="L77" s="43"/>
      <c r="M77" s="43"/>
      <c r="N77" s="43"/>
      <c r="O77" s="42"/>
      <c r="P77" s="44"/>
      <c r="Q77" s="6">
        <v>22</v>
      </c>
      <c r="R77" s="7" t="e">
        <f>#REF!*Q77</f>
        <v>#REF!</v>
      </c>
      <c r="S77" s="8" t="e">
        <f t="shared" si="12"/>
        <v>#REF!</v>
      </c>
      <c r="T77" s="8" t="e">
        <f t="shared" si="13"/>
        <v>#REF!</v>
      </c>
      <c r="U77" s="8">
        <f>((V54*10%)*0.75)+((V54*10%)*0.25*Q77/X54)</f>
        <v>237475</v>
      </c>
      <c r="V77" s="8" t="e">
        <f t="shared" si="14"/>
        <v>#REF!</v>
      </c>
      <c r="W77" s="9" t="e">
        <f t="shared" si="8"/>
        <v>#REF!</v>
      </c>
      <c r="X77" s="6">
        <v>72</v>
      </c>
      <c r="Y77" s="7" t="e">
        <f>#REF!*X77</f>
        <v>#REF!</v>
      </c>
      <c r="Z77" s="8" t="e">
        <f t="shared" si="9"/>
        <v>#REF!</v>
      </c>
      <c r="AA77" s="8" t="e">
        <f t="shared" si="10"/>
        <v>#REF!</v>
      </c>
      <c r="AB77" s="8">
        <f>((V54*10%)*0.75)+((V54*10%)*0.25*X77/X54)</f>
        <v>274350</v>
      </c>
    </row>
    <row r="78" spans="1:28" s="10" customFormat="1" ht="14.45" customHeight="1" x14ac:dyDescent="0.15">
      <c r="A78" s="64">
        <v>123</v>
      </c>
      <c r="B78" s="65">
        <v>4059000</v>
      </c>
      <c r="C78" s="65"/>
      <c r="D78" s="67"/>
      <c r="E78" s="67"/>
      <c r="F78" s="67"/>
      <c r="G78" s="65">
        <v>3383325</v>
      </c>
      <c r="H78" s="70">
        <f t="shared" si="11"/>
        <v>0.83353658536585362</v>
      </c>
      <c r="I78" s="41"/>
      <c r="J78" s="42"/>
      <c r="K78" s="43"/>
      <c r="L78" s="43"/>
      <c r="M78" s="43"/>
      <c r="N78" s="43"/>
      <c r="O78" s="42"/>
      <c r="P78" s="44"/>
      <c r="Q78" s="6">
        <v>23</v>
      </c>
      <c r="R78" s="7" t="e">
        <f>#REF!*Q78</f>
        <v>#REF!</v>
      </c>
      <c r="S78" s="8" t="e">
        <f t="shared" si="12"/>
        <v>#REF!</v>
      </c>
      <c r="T78" s="8" t="e">
        <f t="shared" si="13"/>
        <v>#REF!</v>
      </c>
      <c r="U78" s="8">
        <f>((V54*10%)*0.75)+((V54*10%)*0.25*Q78/X54)</f>
        <v>238212.5</v>
      </c>
      <c r="V78" s="8" t="e">
        <f t="shared" si="14"/>
        <v>#REF!</v>
      </c>
      <c r="W78" s="9" t="e">
        <f t="shared" si="8"/>
        <v>#REF!</v>
      </c>
      <c r="X78" s="6">
        <v>73</v>
      </c>
      <c r="Y78" s="7" t="e">
        <f>#REF!*X78</f>
        <v>#REF!</v>
      </c>
      <c r="Z78" s="8" t="e">
        <f t="shared" si="9"/>
        <v>#REF!</v>
      </c>
      <c r="AA78" s="8" t="e">
        <f t="shared" si="10"/>
        <v>#REF!</v>
      </c>
      <c r="AB78" s="8">
        <f>((V54*10%)*0.75)+((V54*10%)*0.25*X78/X54)</f>
        <v>275087.5</v>
      </c>
    </row>
    <row r="79" spans="1:28" s="10" customFormat="1" ht="14.45" customHeight="1" x14ac:dyDescent="0.15">
      <c r="A79" s="64">
        <v>124</v>
      </c>
      <c r="B79" s="65">
        <v>4092000</v>
      </c>
      <c r="C79" s="65"/>
      <c r="D79" s="67"/>
      <c r="E79" s="67"/>
      <c r="F79" s="67"/>
      <c r="G79" s="65">
        <v>3413850</v>
      </c>
      <c r="H79" s="70">
        <f t="shared" si="11"/>
        <v>0.83427419354838706</v>
      </c>
      <c r="I79" s="41"/>
      <c r="J79" s="42"/>
      <c r="K79" s="43"/>
      <c r="L79" s="43"/>
      <c r="M79" s="43"/>
      <c r="N79" s="43"/>
      <c r="O79" s="42"/>
      <c r="P79" s="44"/>
      <c r="Q79" s="6">
        <v>24</v>
      </c>
      <c r="R79" s="7" t="e">
        <f>#REF!*Q79</f>
        <v>#REF!</v>
      </c>
      <c r="S79" s="8" t="e">
        <f t="shared" si="12"/>
        <v>#REF!</v>
      </c>
      <c r="T79" s="8" t="e">
        <f t="shared" si="13"/>
        <v>#REF!</v>
      </c>
      <c r="U79" s="8">
        <f>((V54*10%)*0.75)+((V54*10%)*0.25*Q79/X54)</f>
        <v>238950</v>
      </c>
      <c r="V79" s="8" t="e">
        <f t="shared" si="14"/>
        <v>#REF!</v>
      </c>
      <c r="W79" s="9" t="e">
        <f t="shared" si="8"/>
        <v>#REF!</v>
      </c>
      <c r="X79" s="6">
        <v>74</v>
      </c>
      <c r="Y79" s="7" t="e">
        <f>#REF!*X79</f>
        <v>#REF!</v>
      </c>
      <c r="Z79" s="8" t="e">
        <f t="shared" si="9"/>
        <v>#REF!</v>
      </c>
      <c r="AA79" s="8" t="e">
        <f t="shared" si="10"/>
        <v>#REF!</v>
      </c>
      <c r="AB79" s="8">
        <f>((V54*10%)*0.75)+((V54*10%)*0.25*X79/X54)</f>
        <v>275825</v>
      </c>
    </row>
    <row r="80" spans="1:28" s="10" customFormat="1" ht="14.45" customHeight="1" x14ac:dyDescent="0.15">
      <c r="A80" s="64">
        <v>125</v>
      </c>
      <c r="B80" s="65">
        <v>4125000</v>
      </c>
      <c r="C80" s="65"/>
      <c r="D80" s="67"/>
      <c r="E80" s="67"/>
      <c r="F80" s="67"/>
      <c r="G80" s="65">
        <v>3444375</v>
      </c>
      <c r="H80" s="70">
        <f t="shared" si="11"/>
        <v>0.83499999999999996</v>
      </c>
      <c r="I80" s="41"/>
      <c r="J80" s="42"/>
      <c r="K80" s="43"/>
      <c r="L80" s="43"/>
      <c r="M80" s="43"/>
      <c r="N80" s="43"/>
      <c r="O80" s="42"/>
      <c r="P80" s="44"/>
      <c r="Q80" s="6">
        <v>25</v>
      </c>
      <c r="R80" s="7" t="e">
        <f>#REF!*Q80</f>
        <v>#REF!</v>
      </c>
      <c r="S80" s="8" t="e">
        <f t="shared" si="12"/>
        <v>#REF!</v>
      </c>
      <c r="T80" s="8" t="e">
        <f t="shared" si="13"/>
        <v>#REF!</v>
      </c>
      <c r="U80" s="8">
        <f>((V54*10%)*0.75)+((V54*10%)*0.25*Q80/X54)</f>
        <v>239687.5</v>
      </c>
      <c r="V80" s="8" t="e">
        <f t="shared" si="14"/>
        <v>#REF!</v>
      </c>
      <c r="W80" s="9" t="e">
        <f t="shared" si="8"/>
        <v>#REF!</v>
      </c>
      <c r="X80" s="6">
        <v>75</v>
      </c>
      <c r="Y80" s="7" t="e">
        <f>#REF!*X80</f>
        <v>#REF!</v>
      </c>
      <c r="Z80" s="8" t="e">
        <f t="shared" si="9"/>
        <v>#REF!</v>
      </c>
      <c r="AA80" s="8" t="e">
        <f t="shared" si="10"/>
        <v>#REF!</v>
      </c>
      <c r="AB80" s="8">
        <f>((V54*10%)*0.75)+((V54*10%)*0.25*X80/X54)</f>
        <v>276562.5</v>
      </c>
    </row>
    <row r="81" spans="1:28" s="10" customFormat="1" ht="14.45" customHeight="1" x14ac:dyDescent="0.15">
      <c r="A81" s="64">
        <v>126</v>
      </c>
      <c r="B81" s="65">
        <v>4158000</v>
      </c>
      <c r="C81" s="65"/>
      <c r="D81" s="67"/>
      <c r="E81" s="67"/>
      <c r="F81" s="67"/>
      <c r="G81" s="65">
        <v>3474900</v>
      </c>
      <c r="H81" s="70">
        <f t="shared" si="11"/>
        <v>0.83571428571428574</v>
      </c>
      <c r="I81" s="41"/>
      <c r="J81" s="42"/>
      <c r="K81" s="43"/>
      <c r="L81" s="43"/>
      <c r="M81" s="43"/>
      <c r="N81" s="43"/>
      <c r="O81" s="42"/>
      <c r="P81" s="44"/>
      <c r="Q81" s="6">
        <v>26</v>
      </c>
      <c r="R81" s="7" t="e">
        <f>#REF!*Q81</f>
        <v>#REF!</v>
      </c>
      <c r="S81" s="8" t="e">
        <f t="shared" si="12"/>
        <v>#REF!</v>
      </c>
      <c r="T81" s="8" t="e">
        <f t="shared" si="13"/>
        <v>#REF!</v>
      </c>
      <c r="U81" s="8">
        <f>((V54*10%)*0.75)+((V54*10%)*0.25*Q81/X54)</f>
        <v>240425</v>
      </c>
      <c r="V81" s="8" t="e">
        <f t="shared" si="14"/>
        <v>#REF!</v>
      </c>
      <c r="W81" s="9" t="e">
        <f t="shared" si="8"/>
        <v>#REF!</v>
      </c>
      <c r="X81" s="6">
        <v>76</v>
      </c>
      <c r="Y81" s="7" t="e">
        <f>#REF!*X81</f>
        <v>#REF!</v>
      </c>
      <c r="Z81" s="8" t="e">
        <f t="shared" si="9"/>
        <v>#REF!</v>
      </c>
      <c r="AA81" s="8" t="e">
        <f t="shared" si="10"/>
        <v>#REF!</v>
      </c>
      <c r="AB81" s="8">
        <f>((V54*10%)*0.75)+((V54*10%)*0.25*X81/X54)</f>
        <v>277300</v>
      </c>
    </row>
    <row r="82" spans="1:28" s="10" customFormat="1" ht="14.45" customHeight="1" x14ac:dyDescent="0.15">
      <c r="A82" s="64">
        <v>127</v>
      </c>
      <c r="B82" s="65">
        <v>4191000</v>
      </c>
      <c r="C82" s="65"/>
      <c r="D82" s="67"/>
      <c r="E82" s="67"/>
      <c r="F82" s="67"/>
      <c r="G82" s="65">
        <v>3505425</v>
      </c>
      <c r="H82" s="70">
        <f t="shared" si="11"/>
        <v>0.83641732283464565</v>
      </c>
      <c r="I82" s="41"/>
      <c r="J82" s="42"/>
      <c r="K82" s="43"/>
      <c r="L82" s="43"/>
      <c r="M82" s="43"/>
      <c r="N82" s="43"/>
      <c r="O82" s="42"/>
      <c r="P82" s="44"/>
      <c r="Q82" s="6">
        <v>27</v>
      </c>
      <c r="R82" s="7" t="e">
        <f>#REF!*Q82</f>
        <v>#REF!</v>
      </c>
      <c r="S82" s="8" t="e">
        <f t="shared" si="12"/>
        <v>#REF!</v>
      </c>
      <c r="T82" s="8" t="e">
        <f t="shared" si="13"/>
        <v>#REF!</v>
      </c>
      <c r="U82" s="8">
        <f>((V54*10%)*0.75)+((V54*10%)*0.25*Q82/X54)</f>
        <v>241162.5</v>
      </c>
      <c r="V82" s="8" t="e">
        <f t="shared" si="14"/>
        <v>#REF!</v>
      </c>
      <c r="W82" s="9" t="e">
        <f t="shared" si="8"/>
        <v>#REF!</v>
      </c>
      <c r="X82" s="6">
        <v>77</v>
      </c>
      <c r="Y82" s="7" t="e">
        <f>#REF!*X82</f>
        <v>#REF!</v>
      </c>
      <c r="Z82" s="8" t="e">
        <f t="shared" si="9"/>
        <v>#REF!</v>
      </c>
      <c r="AA82" s="8" t="e">
        <f t="shared" si="10"/>
        <v>#REF!</v>
      </c>
      <c r="AB82" s="8">
        <f>((V54*10%)*0.75)+((V54*10%)*0.25*X82/X54)</f>
        <v>278037.5</v>
      </c>
    </row>
    <row r="83" spans="1:28" s="10" customFormat="1" ht="14.45" customHeight="1" x14ac:dyDescent="0.15">
      <c r="A83" s="64">
        <v>128</v>
      </c>
      <c r="B83" s="65">
        <v>4224000</v>
      </c>
      <c r="C83" s="65"/>
      <c r="D83" s="67"/>
      <c r="E83" s="67"/>
      <c r="F83" s="67"/>
      <c r="G83" s="65">
        <v>3535950</v>
      </c>
      <c r="H83" s="70">
        <f t="shared" si="11"/>
        <v>0.83710937500000004</v>
      </c>
      <c r="I83" s="41"/>
      <c r="J83" s="42"/>
      <c r="K83" s="43"/>
      <c r="L83" s="43"/>
      <c r="M83" s="43"/>
      <c r="N83" s="43"/>
      <c r="O83" s="42"/>
      <c r="P83" s="44"/>
      <c r="Q83" s="6">
        <v>28</v>
      </c>
      <c r="R83" s="7" t="e">
        <f>#REF!*Q83</f>
        <v>#REF!</v>
      </c>
      <c r="S83" s="8" t="e">
        <f t="shared" si="12"/>
        <v>#REF!</v>
      </c>
      <c r="T83" s="8" t="e">
        <f t="shared" si="13"/>
        <v>#REF!</v>
      </c>
      <c r="U83" s="8">
        <f>((V54*10%)*0.75)+((V54*10%)*0.25*Q83/X54)</f>
        <v>241900</v>
      </c>
      <c r="V83" s="8" t="e">
        <f t="shared" si="14"/>
        <v>#REF!</v>
      </c>
      <c r="W83" s="9" t="e">
        <f t="shared" si="8"/>
        <v>#REF!</v>
      </c>
      <c r="X83" s="6">
        <v>78</v>
      </c>
      <c r="Y83" s="7" t="e">
        <f>#REF!*X83</f>
        <v>#REF!</v>
      </c>
      <c r="Z83" s="8" t="e">
        <f t="shared" si="9"/>
        <v>#REF!</v>
      </c>
      <c r="AA83" s="8" t="e">
        <f t="shared" si="10"/>
        <v>#REF!</v>
      </c>
      <c r="AB83" s="8">
        <f>((V54*10%)*0.75)+((V54*10%)*0.25*X83/X54)</f>
        <v>278775</v>
      </c>
    </row>
    <row r="84" spans="1:28" s="10" customFormat="1" ht="14.45" customHeight="1" x14ac:dyDescent="0.15">
      <c r="A84" s="64">
        <v>129</v>
      </c>
      <c r="B84" s="65">
        <v>4257000</v>
      </c>
      <c r="C84" s="65"/>
      <c r="D84" s="67"/>
      <c r="E84" s="67"/>
      <c r="F84" s="67"/>
      <c r="G84" s="65">
        <v>3566475</v>
      </c>
      <c r="H84" s="70">
        <f t="shared" si="11"/>
        <v>0.83779069767441861</v>
      </c>
      <c r="I84" s="41"/>
      <c r="J84" s="42"/>
      <c r="K84" s="43"/>
      <c r="L84" s="43"/>
      <c r="M84" s="43"/>
      <c r="N84" s="43"/>
      <c r="O84" s="42"/>
      <c r="P84" s="44"/>
      <c r="Q84" s="6">
        <v>29</v>
      </c>
      <c r="R84" s="7" t="e">
        <f>#REF!*Q84</f>
        <v>#REF!</v>
      </c>
      <c r="S84" s="8" t="e">
        <f t="shared" si="12"/>
        <v>#REF!</v>
      </c>
      <c r="T84" s="8" t="e">
        <f t="shared" si="13"/>
        <v>#REF!</v>
      </c>
      <c r="U84" s="8">
        <f>((V54*10%)*0.75)+((V54*10%)*0.25*Q84/X54)</f>
        <v>242637.5</v>
      </c>
      <c r="V84" s="8" t="e">
        <f t="shared" si="14"/>
        <v>#REF!</v>
      </c>
      <c r="W84" s="9" t="e">
        <f t="shared" si="8"/>
        <v>#REF!</v>
      </c>
      <c r="X84" s="6">
        <v>79</v>
      </c>
      <c r="Y84" s="7" t="e">
        <f>#REF!*X84</f>
        <v>#REF!</v>
      </c>
      <c r="Z84" s="8" t="e">
        <f t="shared" si="9"/>
        <v>#REF!</v>
      </c>
      <c r="AA84" s="8" t="e">
        <f t="shared" si="10"/>
        <v>#REF!</v>
      </c>
      <c r="AB84" s="8">
        <f>((V54*10%)*0.75)+((V54*10%)*0.25*X84/X54)</f>
        <v>279512.5</v>
      </c>
    </row>
    <row r="85" spans="1:28" s="10" customFormat="1" ht="14.45" customHeight="1" x14ac:dyDescent="0.15">
      <c r="A85" s="64">
        <v>130</v>
      </c>
      <c r="B85" s="65">
        <v>4290000</v>
      </c>
      <c r="C85" s="65"/>
      <c r="D85" s="67"/>
      <c r="E85" s="67"/>
      <c r="F85" s="67"/>
      <c r="G85" s="65">
        <v>3597000</v>
      </c>
      <c r="H85" s="70">
        <f t="shared" si="11"/>
        <v>0.83846153846153848</v>
      </c>
      <c r="I85" s="41"/>
      <c r="J85" s="42"/>
      <c r="K85" s="43"/>
      <c r="L85" s="43"/>
      <c r="M85" s="43"/>
      <c r="N85" s="43"/>
      <c r="O85" s="42"/>
      <c r="P85" s="44"/>
      <c r="Q85" s="6">
        <v>30</v>
      </c>
      <c r="R85" s="7" t="e">
        <f>#REF!*Q85</f>
        <v>#REF!</v>
      </c>
      <c r="S85" s="8" t="e">
        <f t="shared" si="12"/>
        <v>#REF!</v>
      </c>
      <c r="T85" s="8" t="e">
        <f t="shared" si="13"/>
        <v>#REF!</v>
      </c>
      <c r="U85" s="8">
        <f>((V54*10%)*0.75)+((V54*10%)*0.25*Q85/X54)</f>
        <v>243375</v>
      </c>
      <c r="V85" s="8" t="e">
        <f t="shared" si="14"/>
        <v>#REF!</v>
      </c>
      <c r="W85" s="9" t="e">
        <f t="shared" si="8"/>
        <v>#REF!</v>
      </c>
      <c r="X85" s="6">
        <v>80</v>
      </c>
      <c r="Y85" s="7" t="e">
        <f>#REF!*X85</f>
        <v>#REF!</v>
      </c>
      <c r="Z85" s="8" t="e">
        <f t="shared" si="9"/>
        <v>#REF!</v>
      </c>
      <c r="AA85" s="8" t="e">
        <f t="shared" si="10"/>
        <v>#REF!</v>
      </c>
      <c r="AB85" s="8">
        <f>((V54*10%)*0.75)+((V54*10%)*0.25*X85/X54)</f>
        <v>280250</v>
      </c>
    </row>
    <row r="86" spans="1:28" s="10" customFormat="1" ht="14.45" customHeight="1" x14ac:dyDescent="0.15">
      <c r="A86" s="64">
        <v>131</v>
      </c>
      <c r="B86" s="65">
        <v>4323000</v>
      </c>
      <c r="C86" s="65"/>
      <c r="D86" s="67"/>
      <c r="E86" s="67"/>
      <c r="F86" s="67"/>
      <c r="G86" s="65">
        <v>3627525</v>
      </c>
      <c r="H86" s="70">
        <f t="shared" si="11"/>
        <v>0.83912213740458019</v>
      </c>
      <c r="I86" s="41"/>
      <c r="J86" s="42"/>
      <c r="K86" s="43"/>
      <c r="L86" s="43"/>
      <c r="M86" s="43"/>
      <c r="N86" s="43"/>
      <c r="O86" s="42"/>
      <c r="P86" s="44"/>
      <c r="Q86" s="6">
        <v>31</v>
      </c>
      <c r="R86" s="7" t="e">
        <f>#REF!*Q86</f>
        <v>#REF!</v>
      </c>
      <c r="S86" s="8" t="e">
        <f t="shared" si="12"/>
        <v>#REF!</v>
      </c>
      <c r="T86" s="8" t="e">
        <f t="shared" si="13"/>
        <v>#REF!</v>
      </c>
      <c r="U86" s="8">
        <f>((V54*10%)*0.75)+((V54*10%)*0.25*Q86/X54)</f>
        <v>244112.5</v>
      </c>
      <c r="V86" s="8" t="e">
        <f t="shared" si="14"/>
        <v>#REF!</v>
      </c>
      <c r="W86" s="9" t="e">
        <f t="shared" si="8"/>
        <v>#REF!</v>
      </c>
      <c r="X86" s="6">
        <v>81</v>
      </c>
      <c r="Y86" s="7" t="e">
        <f>#REF!*X86</f>
        <v>#REF!</v>
      </c>
      <c r="Z86" s="8" t="e">
        <f t="shared" si="9"/>
        <v>#REF!</v>
      </c>
      <c r="AA86" s="8" t="e">
        <f t="shared" si="10"/>
        <v>#REF!</v>
      </c>
      <c r="AB86" s="8">
        <f>((V54*10%)*0.75)+((V54*10%)*0.25*X86/X54)</f>
        <v>280987.5</v>
      </c>
    </row>
    <row r="87" spans="1:28" s="10" customFormat="1" ht="14.45" customHeight="1" x14ac:dyDescent="0.15">
      <c r="A87" s="64">
        <v>132</v>
      </c>
      <c r="B87" s="65">
        <v>4356000</v>
      </c>
      <c r="C87" s="65"/>
      <c r="D87" s="67"/>
      <c r="E87" s="67"/>
      <c r="F87" s="67"/>
      <c r="G87" s="65">
        <v>3658050</v>
      </c>
      <c r="H87" s="70">
        <f t="shared" si="11"/>
        <v>0.83977272727272723</v>
      </c>
      <c r="I87" s="41"/>
      <c r="J87" s="42"/>
      <c r="K87" s="43"/>
      <c r="L87" s="43"/>
      <c r="M87" s="43"/>
      <c r="N87" s="43"/>
      <c r="O87" s="42"/>
      <c r="P87" s="44"/>
      <c r="Q87" s="6">
        <v>32</v>
      </c>
      <c r="R87" s="7" t="e">
        <f>#REF!*Q87</f>
        <v>#REF!</v>
      </c>
      <c r="S87" s="8" t="e">
        <f t="shared" si="12"/>
        <v>#REF!</v>
      </c>
      <c r="T87" s="8" t="e">
        <f t="shared" si="13"/>
        <v>#REF!</v>
      </c>
      <c r="U87" s="8">
        <f>((V54*10%)*0.75)+((V54*10%)*0.25*Q87/X54)</f>
        <v>244850</v>
      </c>
      <c r="V87" s="8" t="e">
        <f t="shared" si="14"/>
        <v>#REF!</v>
      </c>
      <c r="W87" s="9" t="e">
        <f t="shared" si="8"/>
        <v>#REF!</v>
      </c>
      <c r="X87" s="6">
        <v>82</v>
      </c>
      <c r="Y87" s="7" t="e">
        <f>#REF!*X87</f>
        <v>#REF!</v>
      </c>
      <c r="Z87" s="8" t="e">
        <f t="shared" si="9"/>
        <v>#REF!</v>
      </c>
      <c r="AA87" s="8" t="e">
        <f t="shared" si="10"/>
        <v>#REF!</v>
      </c>
      <c r="AB87" s="8">
        <f>((V54*10%)*0.75)+((V54*10%)*0.25*X87/X54)</f>
        <v>281725</v>
      </c>
    </row>
    <row r="88" spans="1:28" s="10" customFormat="1" ht="14.45" customHeight="1" x14ac:dyDescent="0.15">
      <c r="A88" s="64">
        <v>133</v>
      </c>
      <c r="B88" s="65">
        <v>4389000</v>
      </c>
      <c r="C88" s="65"/>
      <c r="D88" s="67"/>
      <c r="E88" s="67"/>
      <c r="F88" s="67"/>
      <c r="G88" s="65">
        <v>3688575</v>
      </c>
      <c r="H88" s="70">
        <f t="shared" si="11"/>
        <v>0.8404135338345865</v>
      </c>
      <c r="I88" s="41"/>
      <c r="J88" s="42"/>
      <c r="K88" s="43"/>
      <c r="L88" s="43"/>
      <c r="M88" s="43"/>
      <c r="N88" s="43"/>
      <c r="O88" s="42"/>
      <c r="P88" s="44"/>
      <c r="Q88" s="6">
        <v>33</v>
      </c>
      <c r="R88" s="7" t="e">
        <f>#REF!*Q88</f>
        <v>#REF!</v>
      </c>
      <c r="S88" s="8" t="e">
        <f t="shared" si="12"/>
        <v>#REF!</v>
      </c>
      <c r="T88" s="8" t="e">
        <f t="shared" si="13"/>
        <v>#REF!</v>
      </c>
      <c r="U88" s="8">
        <f>((V54*10%)*0.75)+((V54*10%)*0.25*Q88/X54)</f>
        <v>245587.5</v>
      </c>
      <c r="V88" s="8" t="e">
        <f t="shared" si="14"/>
        <v>#REF!</v>
      </c>
      <c r="W88" s="9" t="e">
        <f t="shared" si="8"/>
        <v>#REF!</v>
      </c>
      <c r="X88" s="6">
        <v>83</v>
      </c>
      <c r="Y88" s="7" t="e">
        <f>#REF!*X88</f>
        <v>#REF!</v>
      </c>
      <c r="Z88" s="8" t="e">
        <f t="shared" si="9"/>
        <v>#REF!</v>
      </c>
      <c r="AA88" s="8" t="e">
        <f t="shared" si="10"/>
        <v>#REF!</v>
      </c>
      <c r="AB88" s="8">
        <f>((V54*10%)*0.75)+((V54*10%)*0.25*X88/X54)</f>
        <v>282462.5</v>
      </c>
    </row>
    <row r="89" spans="1:28" s="10" customFormat="1" ht="14.45" customHeight="1" x14ac:dyDescent="0.15">
      <c r="A89" s="64">
        <v>134</v>
      </c>
      <c r="B89" s="65">
        <v>4422000</v>
      </c>
      <c r="C89" s="65"/>
      <c r="D89" s="67"/>
      <c r="E89" s="67"/>
      <c r="F89" s="67"/>
      <c r="G89" s="65">
        <v>3719100</v>
      </c>
      <c r="H89" s="70">
        <f t="shared" si="11"/>
        <v>0.84104477611940298</v>
      </c>
      <c r="I89" s="41"/>
      <c r="J89" s="42"/>
      <c r="K89" s="43"/>
      <c r="L89" s="43"/>
      <c r="M89" s="43"/>
      <c r="N89" s="43"/>
      <c r="O89" s="42"/>
      <c r="P89" s="44"/>
      <c r="Q89" s="6">
        <v>34</v>
      </c>
      <c r="R89" s="7" t="e">
        <f>#REF!*Q89</f>
        <v>#REF!</v>
      </c>
      <c r="S89" s="8" t="e">
        <f t="shared" si="12"/>
        <v>#REF!</v>
      </c>
      <c r="T89" s="8" t="e">
        <f t="shared" si="13"/>
        <v>#REF!</v>
      </c>
      <c r="U89" s="8">
        <f>((V54*10%)*0.75)+((V54*10%)*0.25*Q89/X54)</f>
        <v>246325</v>
      </c>
      <c r="V89" s="8" t="e">
        <f t="shared" si="14"/>
        <v>#REF!</v>
      </c>
      <c r="W89" s="9" t="e">
        <f t="shared" si="8"/>
        <v>#REF!</v>
      </c>
      <c r="X89" s="6">
        <v>84</v>
      </c>
      <c r="Y89" s="7" t="e">
        <f>#REF!*X89</f>
        <v>#REF!</v>
      </c>
      <c r="Z89" s="8" t="e">
        <f t="shared" si="9"/>
        <v>#REF!</v>
      </c>
      <c r="AA89" s="8" t="e">
        <f t="shared" si="10"/>
        <v>#REF!</v>
      </c>
      <c r="AB89" s="8">
        <f>((V54*10%)*0.75)+((V54*10%)*0.25*X89/X54)</f>
        <v>283200</v>
      </c>
    </row>
    <row r="90" spans="1:28" s="10" customFormat="1" ht="14.45" customHeight="1" x14ac:dyDescent="0.15">
      <c r="A90" s="64">
        <v>135</v>
      </c>
      <c r="B90" s="65">
        <v>4455000</v>
      </c>
      <c r="C90" s="65"/>
      <c r="D90" s="67"/>
      <c r="E90" s="67"/>
      <c r="F90" s="67"/>
      <c r="G90" s="65">
        <v>3749625</v>
      </c>
      <c r="H90" s="70">
        <f t="shared" si="11"/>
        <v>0.84166666666666667</v>
      </c>
      <c r="I90" s="41"/>
      <c r="J90" s="42"/>
      <c r="K90" s="43"/>
      <c r="L90" s="43"/>
      <c r="M90" s="43"/>
      <c r="N90" s="43"/>
      <c r="O90" s="42"/>
      <c r="P90" s="44"/>
      <c r="Q90" s="6">
        <v>35</v>
      </c>
      <c r="R90" s="7" t="e">
        <f>#REF!*Q90</f>
        <v>#REF!</v>
      </c>
      <c r="S90" s="8" t="e">
        <f t="shared" si="12"/>
        <v>#REF!</v>
      </c>
      <c r="T90" s="8" t="e">
        <f t="shared" si="13"/>
        <v>#REF!</v>
      </c>
      <c r="U90" s="8">
        <f>((V54*10%)*0.75)+((V54*10%)*0.25*Q90/X54)</f>
        <v>247062.5</v>
      </c>
      <c r="V90" s="8" t="e">
        <f t="shared" si="14"/>
        <v>#REF!</v>
      </c>
      <c r="W90" s="9" t="e">
        <f t="shared" si="8"/>
        <v>#REF!</v>
      </c>
      <c r="X90" s="6">
        <v>85</v>
      </c>
      <c r="Y90" s="7" t="e">
        <f>#REF!*X90</f>
        <v>#REF!</v>
      </c>
      <c r="Z90" s="8" t="e">
        <f t="shared" si="9"/>
        <v>#REF!</v>
      </c>
      <c r="AA90" s="8" t="e">
        <f t="shared" si="10"/>
        <v>#REF!</v>
      </c>
      <c r="AB90" s="8">
        <f>((V54*10%)*0.75)+((V54*10%)*0.25*X90/X54)</f>
        <v>283937.5</v>
      </c>
    </row>
    <row r="91" spans="1:28" s="10" customFormat="1" ht="14.45" customHeight="1" x14ac:dyDescent="0.15">
      <c r="A91" s="64">
        <v>136</v>
      </c>
      <c r="B91" s="65">
        <v>4488000</v>
      </c>
      <c r="C91" s="65"/>
      <c r="D91" s="67"/>
      <c r="E91" s="67"/>
      <c r="F91" s="67"/>
      <c r="G91" s="65">
        <v>3780150</v>
      </c>
      <c r="H91" s="70">
        <f t="shared" si="11"/>
        <v>0.84227941176470589</v>
      </c>
      <c r="I91" s="41"/>
      <c r="J91" s="42"/>
      <c r="K91" s="43"/>
      <c r="L91" s="43"/>
      <c r="M91" s="43"/>
      <c r="N91" s="43"/>
      <c r="O91" s="42"/>
      <c r="P91" s="44"/>
      <c r="Q91" s="6">
        <v>36</v>
      </c>
      <c r="R91" s="7" t="e">
        <f>#REF!*Q91</f>
        <v>#REF!</v>
      </c>
      <c r="S91" s="8" t="e">
        <f t="shared" si="12"/>
        <v>#REF!</v>
      </c>
      <c r="T91" s="8" t="e">
        <f t="shared" si="13"/>
        <v>#REF!</v>
      </c>
      <c r="U91" s="8">
        <f>((V54*10%)*0.75)+((V54*10%)*0.25*Q91/X54)</f>
        <v>247800</v>
      </c>
      <c r="V91" s="8" t="e">
        <f t="shared" si="14"/>
        <v>#REF!</v>
      </c>
      <c r="W91" s="9" t="e">
        <f t="shared" si="8"/>
        <v>#REF!</v>
      </c>
      <c r="X91" s="6">
        <v>86</v>
      </c>
      <c r="Y91" s="7" t="e">
        <f>#REF!*X91</f>
        <v>#REF!</v>
      </c>
      <c r="Z91" s="8" t="e">
        <f t="shared" si="9"/>
        <v>#REF!</v>
      </c>
      <c r="AA91" s="8" t="e">
        <f t="shared" si="10"/>
        <v>#REF!</v>
      </c>
      <c r="AB91" s="8">
        <f>((V54*10%)*0.75)+((V54*10%)*0.25*X91/X54)</f>
        <v>284675</v>
      </c>
    </row>
    <row r="92" spans="1:28" s="10" customFormat="1" ht="14.45" customHeight="1" x14ac:dyDescent="0.15">
      <c r="A92" s="64">
        <v>137</v>
      </c>
      <c r="B92" s="65">
        <v>4521000</v>
      </c>
      <c r="C92" s="65"/>
      <c r="D92" s="67"/>
      <c r="E92" s="67"/>
      <c r="F92" s="67"/>
      <c r="G92" s="65">
        <v>3810675</v>
      </c>
      <c r="H92" s="70">
        <f t="shared" si="11"/>
        <v>0.84288321167883207</v>
      </c>
      <c r="I92" s="41"/>
      <c r="J92" s="42"/>
      <c r="K92" s="43"/>
      <c r="L92" s="43"/>
      <c r="M92" s="43"/>
      <c r="N92" s="43"/>
      <c r="O92" s="42"/>
      <c r="P92" s="44"/>
      <c r="Q92" s="6">
        <v>37</v>
      </c>
      <c r="R92" s="7" t="e">
        <f>#REF!*Q92</f>
        <v>#REF!</v>
      </c>
      <c r="S92" s="8" t="e">
        <f t="shared" si="12"/>
        <v>#REF!</v>
      </c>
      <c r="T92" s="8" t="e">
        <f t="shared" si="13"/>
        <v>#REF!</v>
      </c>
      <c r="U92" s="8">
        <f>((V54*10%)*0.75)+((V54*10%)*0.25*Q92/X54)</f>
        <v>248537.5</v>
      </c>
      <c r="V92" s="8" t="e">
        <f t="shared" si="14"/>
        <v>#REF!</v>
      </c>
      <c r="W92" s="9" t="e">
        <f t="shared" si="8"/>
        <v>#REF!</v>
      </c>
      <c r="X92" s="6">
        <v>87</v>
      </c>
      <c r="Y92" s="7" t="e">
        <f>#REF!*X92</f>
        <v>#REF!</v>
      </c>
      <c r="Z92" s="8" t="e">
        <f t="shared" si="9"/>
        <v>#REF!</v>
      </c>
      <c r="AA92" s="8" t="e">
        <f t="shared" si="10"/>
        <v>#REF!</v>
      </c>
      <c r="AB92" s="8">
        <f>((V54*10%)*0.75)+((V54*10%)*0.25*X92/X54)</f>
        <v>285412.5</v>
      </c>
    </row>
    <row r="93" spans="1:28" s="10" customFormat="1" ht="14.45" customHeight="1" x14ac:dyDescent="0.15">
      <c r="A93" s="64">
        <v>138</v>
      </c>
      <c r="B93" s="65">
        <v>4554000</v>
      </c>
      <c r="C93" s="65"/>
      <c r="D93" s="67"/>
      <c r="E93" s="67"/>
      <c r="F93" s="67"/>
      <c r="G93" s="65">
        <v>3841200</v>
      </c>
      <c r="H93" s="70">
        <f t="shared" si="11"/>
        <v>0.84347826086956523</v>
      </c>
      <c r="I93" s="41"/>
      <c r="J93" s="42"/>
      <c r="K93" s="43"/>
      <c r="L93" s="43"/>
      <c r="M93" s="43"/>
      <c r="N93" s="43"/>
      <c r="O93" s="42"/>
      <c r="P93" s="44"/>
      <c r="Q93" s="6">
        <v>38</v>
      </c>
      <c r="R93" s="7" t="e">
        <f>#REF!*Q93</f>
        <v>#REF!</v>
      </c>
      <c r="S93" s="8" t="e">
        <f t="shared" si="12"/>
        <v>#REF!</v>
      </c>
      <c r="T93" s="8" t="e">
        <f t="shared" si="13"/>
        <v>#REF!</v>
      </c>
      <c r="U93" s="8">
        <f>((V54*10%)*0.75)+((V54*10%)*0.25*Q93/X54)</f>
        <v>249275</v>
      </c>
      <c r="V93" s="8" t="e">
        <f t="shared" si="14"/>
        <v>#REF!</v>
      </c>
      <c r="W93" s="9" t="e">
        <f t="shared" si="8"/>
        <v>#REF!</v>
      </c>
      <c r="X93" s="6">
        <v>88</v>
      </c>
      <c r="Y93" s="7" t="e">
        <f>#REF!*X93</f>
        <v>#REF!</v>
      </c>
      <c r="Z93" s="8" t="e">
        <f t="shared" si="9"/>
        <v>#REF!</v>
      </c>
      <c r="AA93" s="8" t="e">
        <f t="shared" si="10"/>
        <v>#REF!</v>
      </c>
      <c r="AB93" s="8">
        <f>((V54*10%)*0.75)+((V54*10%)*0.25*X93/X54)</f>
        <v>286150</v>
      </c>
    </row>
    <row r="94" spans="1:28" s="10" customFormat="1" ht="14.45" customHeight="1" x14ac:dyDescent="0.15">
      <c r="A94" s="64">
        <v>139</v>
      </c>
      <c r="B94" s="65">
        <v>4587000</v>
      </c>
      <c r="C94" s="65"/>
      <c r="D94" s="67"/>
      <c r="E94" s="67"/>
      <c r="F94" s="67"/>
      <c r="G94" s="65">
        <v>3871725</v>
      </c>
      <c r="H94" s="70">
        <f t="shared" si="11"/>
        <v>0.84406474820143884</v>
      </c>
      <c r="I94" s="41"/>
      <c r="J94" s="42"/>
      <c r="K94" s="43"/>
      <c r="L94" s="43"/>
      <c r="M94" s="43"/>
      <c r="N94" s="43"/>
      <c r="O94" s="42"/>
      <c r="P94" s="44"/>
      <c r="Q94" s="6">
        <v>39</v>
      </c>
      <c r="R94" s="7" t="e">
        <f>#REF!*Q94</f>
        <v>#REF!</v>
      </c>
      <c r="S94" s="8" t="e">
        <f t="shared" si="12"/>
        <v>#REF!</v>
      </c>
      <c r="T94" s="8" t="e">
        <f t="shared" si="13"/>
        <v>#REF!</v>
      </c>
      <c r="U94" s="8">
        <f>((V54*10%)*0.75)+((V54*10%)*0.25*Q94/X54)</f>
        <v>250012.5</v>
      </c>
      <c r="V94" s="8" t="e">
        <f t="shared" si="14"/>
        <v>#REF!</v>
      </c>
      <c r="W94" s="9" t="e">
        <f t="shared" si="8"/>
        <v>#REF!</v>
      </c>
      <c r="X94" s="6">
        <v>89</v>
      </c>
      <c r="Y94" s="7" t="e">
        <f>#REF!*X94</f>
        <v>#REF!</v>
      </c>
      <c r="Z94" s="8" t="e">
        <f t="shared" si="9"/>
        <v>#REF!</v>
      </c>
      <c r="AA94" s="8" t="e">
        <f t="shared" si="10"/>
        <v>#REF!</v>
      </c>
      <c r="AB94" s="8">
        <f>((V54*10%)*0.75)+((V54*10%)*0.25*X94/X54)</f>
        <v>286887.5</v>
      </c>
    </row>
    <row r="95" spans="1:28" s="10" customFormat="1" ht="14.45" customHeight="1" x14ac:dyDescent="0.15">
      <c r="A95" s="64">
        <v>140</v>
      </c>
      <c r="B95" s="65">
        <v>4620000</v>
      </c>
      <c r="C95" s="65"/>
      <c r="D95" s="67"/>
      <c r="E95" s="67"/>
      <c r="F95" s="67"/>
      <c r="G95" s="65">
        <v>3902250</v>
      </c>
      <c r="H95" s="70">
        <f t="shared" si="11"/>
        <v>0.84464285714285714</v>
      </c>
      <c r="I95" s="41"/>
      <c r="J95" s="42"/>
      <c r="K95" s="43"/>
      <c r="L95" s="43"/>
      <c r="M95" s="43"/>
      <c r="N95" s="43"/>
      <c r="O95" s="42"/>
      <c r="P95" s="44"/>
      <c r="Q95" s="6">
        <v>40</v>
      </c>
      <c r="R95" s="7" t="e">
        <f>#REF!*Q95</f>
        <v>#REF!</v>
      </c>
      <c r="S95" s="8" t="e">
        <f t="shared" si="12"/>
        <v>#REF!</v>
      </c>
      <c r="T95" s="8" t="e">
        <f t="shared" si="13"/>
        <v>#REF!</v>
      </c>
      <c r="U95" s="8">
        <f>((V54*10%)*0.75)+((V54*10%)*0.25*Q95/X54)</f>
        <v>250750</v>
      </c>
      <c r="V95" s="8" t="e">
        <f t="shared" si="14"/>
        <v>#REF!</v>
      </c>
      <c r="W95" s="9" t="e">
        <f t="shared" si="8"/>
        <v>#REF!</v>
      </c>
      <c r="X95" s="6">
        <v>90</v>
      </c>
      <c r="Y95" s="7" t="e">
        <f>#REF!*X95</f>
        <v>#REF!</v>
      </c>
      <c r="Z95" s="8" t="e">
        <f t="shared" si="9"/>
        <v>#REF!</v>
      </c>
      <c r="AA95" s="8" t="e">
        <f t="shared" si="10"/>
        <v>#REF!</v>
      </c>
      <c r="AB95" s="8">
        <f>((V54*10%)*0.75)+((V54*10%)*0.25*X95/X54)</f>
        <v>287625</v>
      </c>
    </row>
    <row r="96" spans="1:28" s="10" customFormat="1" ht="14.45" customHeight="1" x14ac:dyDescent="0.15">
      <c r="A96" s="64">
        <v>141</v>
      </c>
      <c r="B96" s="65">
        <v>4653000</v>
      </c>
      <c r="C96" s="65"/>
      <c r="D96" s="67"/>
      <c r="E96" s="67"/>
      <c r="F96" s="67"/>
      <c r="G96" s="65">
        <v>3932775</v>
      </c>
      <c r="H96" s="70">
        <f t="shared" si="11"/>
        <v>0.84521276595744677</v>
      </c>
      <c r="I96" s="41"/>
      <c r="J96" s="42"/>
      <c r="K96" s="43"/>
      <c r="L96" s="43"/>
      <c r="M96" s="43"/>
      <c r="N96" s="43"/>
      <c r="O96" s="42"/>
      <c r="P96" s="44"/>
      <c r="Q96" s="6">
        <v>41</v>
      </c>
      <c r="R96" s="7" t="e">
        <f>#REF!*Q96</f>
        <v>#REF!</v>
      </c>
      <c r="S96" s="8" t="e">
        <f t="shared" si="12"/>
        <v>#REF!</v>
      </c>
      <c r="T96" s="8" t="e">
        <f t="shared" si="13"/>
        <v>#REF!</v>
      </c>
      <c r="U96" s="8">
        <f>((V54*10%)*0.75)+((V54*10%)*0.25*Q96/X54)</f>
        <v>251487.5</v>
      </c>
      <c r="V96" s="8" t="e">
        <f t="shared" si="14"/>
        <v>#REF!</v>
      </c>
      <c r="W96" s="9" t="e">
        <f t="shared" si="8"/>
        <v>#REF!</v>
      </c>
      <c r="X96" s="6">
        <v>91</v>
      </c>
      <c r="Y96" s="7" t="e">
        <f>#REF!*X96</f>
        <v>#REF!</v>
      </c>
      <c r="Z96" s="8" t="e">
        <f t="shared" si="9"/>
        <v>#REF!</v>
      </c>
      <c r="AA96" s="8" t="e">
        <f t="shared" si="10"/>
        <v>#REF!</v>
      </c>
      <c r="AB96" s="8">
        <f>((V54*10%)*0.75)+((V54*10%)*0.25*X96/X54)</f>
        <v>288362.5</v>
      </c>
    </row>
    <row r="97" spans="1:28" s="10" customFormat="1" ht="14.45" customHeight="1" x14ac:dyDescent="0.15">
      <c r="A97" s="64">
        <v>142</v>
      </c>
      <c r="B97" s="65">
        <v>4686000</v>
      </c>
      <c r="C97" s="65"/>
      <c r="D97" s="67"/>
      <c r="E97" s="67"/>
      <c r="F97" s="67"/>
      <c r="G97" s="65">
        <v>3963300</v>
      </c>
      <c r="H97" s="70">
        <f t="shared" si="11"/>
        <v>0.84577464788732393</v>
      </c>
      <c r="I97" s="41"/>
      <c r="J97" s="42"/>
      <c r="K97" s="43"/>
      <c r="L97" s="43"/>
      <c r="M97" s="43"/>
      <c r="N97" s="43"/>
      <c r="O97" s="42"/>
      <c r="P97" s="44"/>
      <c r="Q97" s="6">
        <v>42</v>
      </c>
      <c r="R97" s="7" t="e">
        <f>#REF!*Q97</f>
        <v>#REF!</v>
      </c>
      <c r="S97" s="8" t="e">
        <f t="shared" si="12"/>
        <v>#REF!</v>
      </c>
      <c r="T97" s="8" t="e">
        <f t="shared" si="13"/>
        <v>#REF!</v>
      </c>
      <c r="U97" s="8">
        <f>((V54*10%)*0.75)+((V54*10%)*0.25*Q97/X54)</f>
        <v>252225</v>
      </c>
      <c r="V97" s="8" t="e">
        <f t="shared" si="14"/>
        <v>#REF!</v>
      </c>
      <c r="W97" s="9" t="e">
        <f t="shared" si="8"/>
        <v>#REF!</v>
      </c>
      <c r="X97" s="6">
        <v>92</v>
      </c>
      <c r="Y97" s="7" t="e">
        <f>#REF!*X97</f>
        <v>#REF!</v>
      </c>
      <c r="Z97" s="8" t="e">
        <f t="shared" si="9"/>
        <v>#REF!</v>
      </c>
      <c r="AA97" s="8" t="e">
        <f t="shared" si="10"/>
        <v>#REF!</v>
      </c>
      <c r="AB97" s="8">
        <f>((V54*10%)*0.75)+((V54*10%)*0.25*X97/X54)</f>
        <v>289100</v>
      </c>
    </row>
    <row r="98" spans="1:28" s="10" customFormat="1" ht="14.45" customHeight="1" x14ac:dyDescent="0.15">
      <c r="A98" s="64">
        <v>143</v>
      </c>
      <c r="B98" s="65">
        <v>4719000</v>
      </c>
      <c r="C98" s="65"/>
      <c r="D98" s="67"/>
      <c r="E98" s="67"/>
      <c r="F98" s="67"/>
      <c r="G98" s="65">
        <v>3993825</v>
      </c>
      <c r="H98" s="70">
        <f t="shared" si="11"/>
        <v>0.84632867132867129</v>
      </c>
      <c r="I98" s="41"/>
      <c r="J98" s="42"/>
      <c r="K98" s="43"/>
      <c r="L98" s="43"/>
      <c r="M98" s="43"/>
      <c r="N98" s="43"/>
      <c r="O98" s="42"/>
      <c r="P98" s="44"/>
      <c r="Q98" s="6">
        <v>43</v>
      </c>
      <c r="R98" s="7" t="e">
        <f>#REF!*Q98</f>
        <v>#REF!</v>
      </c>
      <c r="S98" s="8" t="e">
        <f t="shared" si="12"/>
        <v>#REF!</v>
      </c>
      <c r="T98" s="8" t="e">
        <f t="shared" si="13"/>
        <v>#REF!</v>
      </c>
      <c r="U98" s="8">
        <f>((V54*10%)*0.75)+((V54*10%)*0.25*Q98/X54)</f>
        <v>252962.5</v>
      </c>
      <c r="V98" s="8" t="e">
        <f t="shared" si="14"/>
        <v>#REF!</v>
      </c>
      <c r="W98" s="9" t="e">
        <f t="shared" si="8"/>
        <v>#REF!</v>
      </c>
      <c r="X98" s="6">
        <v>93</v>
      </c>
      <c r="Y98" s="7" t="e">
        <f>#REF!*X98</f>
        <v>#REF!</v>
      </c>
      <c r="Z98" s="8" t="e">
        <f t="shared" si="9"/>
        <v>#REF!</v>
      </c>
      <c r="AA98" s="8" t="e">
        <f t="shared" si="10"/>
        <v>#REF!</v>
      </c>
      <c r="AB98" s="8">
        <f>((V54*10%)*0.75)+((V54*10%)*0.25*X98/X54)</f>
        <v>289837.5</v>
      </c>
    </row>
    <row r="99" spans="1:28" s="10" customFormat="1" ht="14.45" customHeight="1" x14ac:dyDescent="0.15">
      <c r="A99" s="64">
        <v>144</v>
      </c>
      <c r="B99" s="65">
        <v>4752000</v>
      </c>
      <c r="C99" s="65"/>
      <c r="D99" s="67"/>
      <c r="E99" s="67"/>
      <c r="F99" s="67"/>
      <c r="G99" s="65">
        <v>4024350</v>
      </c>
      <c r="H99" s="70">
        <f t="shared" si="11"/>
        <v>0.84687500000000004</v>
      </c>
      <c r="I99" s="41"/>
      <c r="J99" s="42"/>
      <c r="K99" s="43"/>
      <c r="L99" s="43"/>
      <c r="M99" s="43"/>
      <c r="N99" s="43"/>
      <c r="O99" s="42"/>
      <c r="P99" s="44"/>
      <c r="Q99" s="6">
        <v>44</v>
      </c>
      <c r="R99" s="7" t="e">
        <f>#REF!*Q99</f>
        <v>#REF!</v>
      </c>
      <c r="S99" s="8" t="e">
        <f t="shared" si="12"/>
        <v>#REF!</v>
      </c>
      <c r="T99" s="8" t="e">
        <f t="shared" si="13"/>
        <v>#REF!</v>
      </c>
      <c r="U99" s="8">
        <f>((V54*10%)*0.75)+((V54*10%)*0.25*Q99/X54)</f>
        <v>253700</v>
      </c>
      <c r="V99" s="8" t="e">
        <f t="shared" si="14"/>
        <v>#REF!</v>
      </c>
      <c r="W99" s="9" t="e">
        <f t="shared" si="8"/>
        <v>#REF!</v>
      </c>
      <c r="X99" s="6">
        <v>94</v>
      </c>
      <c r="Y99" s="7" t="e">
        <f>#REF!*X99</f>
        <v>#REF!</v>
      </c>
      <c r="Z99" s="8" t="e">
        <f t="shared" si="9"/>
        <v>#REF!</v>
      </c>
      <c r="AA99" s="8" t="e">
        <f t="shared" si="10"/>
        <v>#REF!</v>
      </c>
      <c r="AB99" s="8">
        <f>((V54*10%)*0.75)+((V54*10%)*0.25*X99/X54)</f>
        <v>290575</v>
      </c>
    </row>
    <row r="100" spans="1:28" s="10" customFormat="1" ht="14.45" customHeight="1" x14ac:dyDescent="0.15">
      <c r="A100" s="64">
        <v>145</v>
      </c>
      <c r="B100" s="65">
        <v>4785000</v>
      </c>
      <c r="C100" s="65"/>
      <c r="D100" s="67"/>
      <c r="E100" s="67"/>
      <c r="F100" s="67"/>
      <c r="G100" s="65">
        <v>4054875</v>
      </c>
      <c r="H100" s="70">
        <f t="shared" si="11"/>
        <v>0.84741379310344822</v>
      </c>
      <c r="I100" s="41"/>
      <c r="J100" s="42"/>
      <c r="K100" s="43"/>
      <c r="L100" s="43"/>
      <c r="M100" s="43"/>
      <c r="N100" s="43"/>
      <c r="O100" s="42"/>
      <c r="P100" s="44"/>
      <c r="Q100" s="6">
        <v>45</v>
      </c>
      <c r="R100" s="7" t="e">
        <f>#REF!*Q100</f>
        <v>#REF!</v>
      </c>
      <c r="S100" s="8" t="e">
        <f t="shared" si="12"/>
        <v>#REF!</v>
      </c>
      <c r="T100" s="8" t="e">
        <f t="shared" si="13"/>
        <v>#REF!</v>
      </c>
      <c r="U100" s="8">
        <f>((V54*10%)*0.75)+((V54*10%)*0.25*Q100/X54)</f>
        <v>254437.5</v>
      </c>
      <c r="V100" s="8" t="e">
        <f t="shared" si="14"/>
        <v>#REF!</v>
      </c>
      <c r="W100" s="9" t="e">
        <f t="shared" si="8"/>
        <v>#REF!</v>
      </c>
      <c r="X100" s="6">
        <v>95</v>
      </c>
      <c r="Y100" s="7" t="e">
        <f>#REF!*X100</f>
        <v>#REF!</v>
      </c>
      <c r="Z100" s="8" t="e">
        <f t="shared" si="9"/>
        <v>#REF!</v>
      </c>
      <c r="AA100" s="8" t="e">
        <f t="shared" si="10"/>
        <v>#REF!</v>
      </c>
      <c r="AB100" s="8">
        <f>((V54*10%)*0.75)+((V54*10%)*0.25*X100/X54)</f>
        <v>291312.5</v>
      </c>
    </row>
    <row r="101" spans="1:28" s="10" customFormat="1" ht="14.45" customHeight="1" x14ac:dyDescent="0.15">
      <c r="A101" s="64">
        <v>146</v>
      </c>
      <c r="B101" s="65">
        <v>4818000</v>
      </c>
      <c r="C101" s="65"/>
      <c r="D101" s="67"/>
      <c r="E101" s="67"/>
      <c r="F101" s="67"/>
      <c r="G101" s="65">
        <v>4085400</v>
      </c>
      <c r="H101" s="70">
        <f t="shared" si="11"/>
        <v>0.84794520547945207</v>
      </c>
      <c r="I101" s="41"/>
      <c r="J101" s="42"/>
      <c r="K101" s="43"/>
      <c r="L101" s="43"/>
      <c r="M101" s="43"/>
      <c r="N101" s="43"/>
      <c r="O101" s="42"/>
      <c r="P101" s="44"/>
      <c r="Q101" s="6">
        <v>46</v>
      </c>
      <c r="R101" s="7" t="e">
        <f>#REF!*Q101</f>
        <v>#REF!</v>
      </c>
      <c r="S101" s="8" t="e">
        <f t="shared" si="12"/>
        <v>#REF!</v>
      </c>
      <c r="T101" s="8" t="e">
        <f t="shared" si="13"/>
        <v>#REF!</v>
      </c>
      <c r="U101" s="8">
        <f>((V54*10%)*0.75)+((V54*10%)*0.25*Q101/X54)</f>
        <v>255175</v>
      </c>
      <c r="V101" s="8" t="e">
        <f t="shared" si="14"/>
        <v>#REF!</v>
      </c>
      <c r="W101" s="9" t="e">
        <f t="shared" si="8"/>
        <v>#REF!</v>
      </c>
      <c r="X101" s="6">
        <v>96</v>
      </c>
      <c r="Y101" s="7" t="e">
        <f>#REF!*X101</f>
        <v>#REF!</v>
      </c>
      <c r="Z101" s="8" t="e">
        <f t="shared" si="9"/>
        <v>#REF!</v>
      </c>
      <c r="AA101" s="8" t="e">
        <f t="shared" si="10"/>
        <v>#REF!</v>
      </c>
      <c r="AB101" s="8">
        <f>((V54*10%)*0.75)+((V54*10%)*0.25*X101/X54)</f>
        <v>292050</v>
      </c>
    </row>
    <row r="102" spans="1:28" s="10" customFormat="1" ht="14.45" customHeight="1" x14ac:dyDescent="0.15">
      <c r="A102" s="64">
        <v>147</v>
      </c>
      <c r="B102" s="65">
        <v>4851000</v>
      </c>
      <c r="C102" s="65"/>
      <c r="D102" s="67"/>
      <c r="E102" s="67"/>
      <c r="F102" s="67"/>
      <c r="G102" s="65">
        <v>4115925</v>
      </c>
      <c r="H102" s="70">
        <f t="shared" si="11"/>
        <v>0.84846938775510206</v>
      </c>
      <c r="I102" s="41"/>
      <c r="J102" s="42"/>
      <c r="K102" s="43"/>
      <c r="L102" s="43"/>
      <c r="M102" s="43"/>
      <c r="N102" s="43"/>
      <c r="O102" s="42"/>
      <c r="P102" s="44"/>
      <c r="Q102" s="6">
        <v>47</v>
      </c>
      <c r="R102" s="7" t="e">
        <f>#REF!*Q102</f>
        <v>#REF!</v>
      </c>
      <c r="S102" s="8" t="e">
        <f t="shared" si="12"/>
        <v>#REF!</v>
      </c>
      <c r="T102" s="8" t="e">
        <f t="shared" si="13"/>
        <v>#REF!</v>
      </c>
      <c r="U102" s="8">
        <f>((V54*10%)*0.75)+((V54*10%)*0.25*Q102/X54)</f>
        <v>255912.5</v>
      </c>
      <c r="V102" s="8" t="e">
        <f t="shared" si="14"/>
        <v>#REF!</v>
      </c>
      <c r="W102" s="9" t="e">
        <f t="shared" si="8"/>
        <v>#REF!</v>
      </c>
      <c r="X102" s="6">
        <v>97</v>
      </c>
      <c r="Y102" s="7" t="e">
        <f>#REF!*X102</f>
        <v>#REF!</v>
      </c>
      <c r="Z102" s="8" t="e">
        <f t="shared" si="9"/>
        <v>#REF!</v>
      </c>
      <c r="AA102" s="8" t="e">
        <f t="shared" si="10"/>
        <v>#REF!</v>
      </c>
      <c r="AB102" s="8">
        <f>((V54*10%)*0.75)+((V54*10%)*0.25*X102/X54)</f>
        <v>292787.5</v>
      </c>
    </row>
    <row r="103" spans="1:28" s="10" customFormat="1" ht="14.45" customHeight="1" x14ac:dyDescent="0.15">
      <c r="A103" s="64">
        <v>148</v>
      </c>
      <c r="B103" s="65">
        <v>4884000</v>
      </c>
      <c r="C103" s="65"/>
      <c r="D103" s="67"/>
      <c r="E103" s="67"/>
      <c r="F103" s="67"/>
      <c r="G103" s="65">
        <v>4146450</v>
      </c>
      <c r="H103" s="70">
        <f t="shared" si="11"/>
        <v>0.84898648648648645</v>
      </c>
      <c r="I103" s="41"/>
      <c r="J103" s="42"/>
      <c r="K103" s="43"/>
      <c r="L103" s="43"/>
      <c r="M103" s="43"/>
      <c r="N103" s="43"/>
      <c r="O103" s="42"/>
      <c r="P103" s="44"/>
      <c r="Q103" s="6">
        <v>48</v>
      </c>
      <c r="R103" s="7" t="e">
        <f>#REF!*Q103</f>
        <v>#REF!</v>
      </c>
      <c r="S103" s="8" t="e">
        <f t="shared" si="12"/>
        <v>#REF!</v>
      </c>
      <c r="T103" s="8" t="e">
        <f t="shared" si="13"/>
        <v>#REF!</v>
      </c>
      <c r="U103" s="8">
        <f>((V54*10%)*0.75)+((V54*10%)*0.25*Q103/X54)</f>
        <v>256650</v>
      </c>
      <c r="V103" s="8" t="e">
        <f t="shared" si="14"/>
        <v>#REF!</v>
      </c>
      <c r="W103" s="9" t="e">
        <f t="shared" si="8"/>
        <v>#REF!</v>
      </c>
      <c r="X103" s="6">
        <v>98</v>
      </c>
      <c r="Y103" s="7" t="e">
        <f>#REF!*X103</f>
        <v>#REF!</v>
      </c>
      <c r="Z103" s="8" t="e">
        <f t="shared" si="9"/>
        <v>#REF!</v>
      </c>
      <c r="AA103" s="8" t="e">
        <f t="shared" si="10"/>
        <v>#REF!</v>
      </c>
      <c r="AB103" s="8">
        <f>((V54*10%)*0.75)+((V54*10%)*0.25*X103/X54)</f>
        <v>293525</v>
      </c>
    </row>
    <row r="104" spans="1:28" s="10" customFormat="1" ht="14.45" customHeight="1" x14ac:dyDescent="0.15">
      <c r="A104" s="64">
        <v>149</v>
      </c>
      <c r="B104" s="65">
        <v>4917000</v>
      </c>
      <c r="C104" s="65"/>
      <c r="D104" s="67"/>
      <c r="E104" s="67"/>
      <c r="F104" s="67"/>
      <c r="G104" s="65">
        <v>4176975</v>
      </c>
      <c r="H104" s="70">
        <f t="shared" si="11"/>
        <v>0.84949664429530203</v>
      </c>
      <c r="I104" s="41"/>
      <c r="J104" s="42"/>
      <c r="K104" s="43"/>
      <c r="L104" s="43"/>
      <c r="M104" s="43"/>
      <c r="N104" s="43"/>
      <c r="O104" s="42"/>
      <c r="P104" s="44"/>
      <c r="Q104" s="6">
        <v>49</v>
      </c>
      <c r="R104" s="7" t="e">
        <f>#REF!*Q104</f>
        <v>#REF!</v>
      </c>
      <c r="S104" s="8" t="e">
        <f t="shared" si="12"/>
        <v>#REF!</v>
      </c>
      <c r="T104" s="8" t="e">
        <f t="shared" si="13"/>
        <v>#REF!</v>
      </c>
      <c r="U104" s="8">
        <f>((V54*10%)*0.75)+((V54*10%)*0.25*Q104/X54)</f>
        <v>257387.5</v>
      </c>
      <c r="V104" s="8" t="e">
        <f t="shared" si="14"/>
        <v>#REF!</v>
      </c>
      <c r="W104" s="9" t="e">
        <f t="shared" si="8"/>
        <v>#REF!</v>
      </c>
      <c r="X104" s="6">
        <v>99</v>
      </c>
      <c r="Y104" s="7" t="e">
        <f>#REF!*X104</f>
        <v>#REF!</v>
      </c>
      <c r="Z104" s="8" t="e">
        <f t="shared" si="9"/>
        <v>#REF!</v>
      </c>
      <c r="AA104" s="8" t="e">
        <f t="shared" si="10"/>
        <v>#REF!</v>
      </c>
      <c r="AB104" s="8">
        <f>((V54*10%)*0.75)+((V54*10%)*0.25*X104/X54)</f>
        <v>294262.5</v>
      </c>
    </row>
    <row r="105" spans="1:28" s="10" customFormat="1" ht="14.45" customHeight="1" thickBot="1" x14ac:dyDescent="0.2">
      <c r="A105" s="71">
        <v>150</v>
      </c>
      <c r="B105" s="72">
        <v>4950000</v>
      </c>
      <c r="C105" s="72"/>
      <c r="D105" s="73"/>
      <c r="E105" s="73"/>
      <c r="F105" s="73"/>
      <c r="G105" s="72">
        <v>4207500</v>
      </c>
      <c r="H105" s="76">
        <f>G105/B105</f>
        <v>0.85</v>
      </c>
      <c r="I105" s="45"/>
      <c r="J105" s="46"/>
      <c r="K105" s="47"/>
      <c r="L105" s="47"/>
      <c r="M105" s="47"/>
      <c r="N105" s="47"/>
      <c r="O105" s="46"/>
      <c r="P105" s="48"/>
      <c r="Q105" s="11">
        <v>50</v>
      </c>
      <c r="R105" s="12" t="e">
        <f>#REF!*Q105</f>
        <v>#REF!</v>
      </c>
      <c r="S105" s="13" t="e">
        <f t="shared" si="12"/>
        <v>#REF!</v>
      </c>
      <c r="T105" s="13" t="e">
        <f t="shared" si="13"/>
        <v>#REF!</v>
      </c>
      <c r="U105" s="13">
        <f>((V54*10%)*0.75)+((V54*10%)*0.25*Q105/X54)</f>
        <v>258125</v>
      </c>
      <c r="V105" s="13" t="e">
        <f>T105-U105</f>
        <v>#REF!</v>
      </c>
      <c r="W105" s="14" t="e">
        <f t="shared" si="8"/>
        <v>#REF!</v>
      </c>
      <c r="X105" s="11">
        <v>100</v>
      </c>
      <c r="Y105" s="12" t="e">
        <f>#REF!*X105</f>
        <v>#REF!</v>
      </c>
      <c r="Z105" s="13" t="e">
        <f t="shared" si="9"/>
        <v>#REF!</v>
      </c>
      <c r="AA105" s="13" t="e">
        <f t="shared" si="10"/>
        <v>#REF!</v>
      </c>
      <c r="AB105" s="13">
        <f>((V54*10%)*0.75)+((V54*10%)*0.25*X105/X54)</f>
        <v>295000</v>
      </c>
    </row>
  </sheetData>
  <mergeCells count="6">
    <mergeCell ref="A1:P1"/>
    <mergeCell ref="Q1:AB1"/>
    <mergeCell ref="Q2:R2"/>
    <mergeCell ref="A54:B54"/>
    <mergeCell ref="Q54:R54"/>
    <mergeCell ref="A2:B2"/>
  </mergeCells>
  <phoneticPr fontId="2" type="noConversion"/>
  <pageMargins left="0.62" right="0.47" top="0.42" bottom="0.1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495(150회)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dfop</dc:creator>
  <cp:lastModifiedBy>Registered User</cp:lastModifiedBy>
  <cp:lastPrinted>2017-03-14T08:41:20Z</cp:lastPrinted>
  <dcterms:created xsi:type="dcterms:W3CDTF">2011-06-28T02:53:15Z</dcterms:created>
  <dcterms:modified xsi:type="dcterms:W3CDTF">2017-03-14T08:41:38Z</dcterms:modified>
</cp:coreProperties>
</file>